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oub_wiejskie " sheetId="1" r:id="rId1"/>
    <sheet name="oub_miejskie" sheetId="2" r:id="rId2"/>
    <sheet name="oub_miej-wiej" sheetId="3" r:id="rId3"/>
  </sheets>
  <definedNames/>
  <calcPr fullCalcOnLoad="1"/>
</workbook>
</file>

<file path=xl/sharedStrings.xml><?xml version="1.0" encoding="utf-8"?>
<sst xmlns="http://schemas.openxmlformats.org/spreadsheetml/2006/main" count="324" uniqueCount="82">
  <si>
    <t>0,155*Lm+0,047*Lw</t>
  </si>
  <si>
    <t>Lm=</t>
  </si>
  <si>
    <t>Lw=</t>
  </si>
  <si>
    <t>[Mg]</t>
  </si>
  <si>
    <t>1. Masa odpadów ulegających biodegradacji wytworzona w 1995 r.     OUB1995</t>
  </si>
  <si>
    <t>2. Masa odpadów komunalnych ulegających biodegradacji dozwolona do składowania w roku 2012          OUBr</t>
  </si>
  <si>
    <t>OUBr =</t>
  </si>
  <si>
    <t>OUB1995 =</t>
  </si>
  <si>
    <t>[ OUB1995 * Pr ] / 100</t>
  </si>
  <si>
    <t>Pr =</t>
  </si>
  <si>
    <t>%</t>
  </si>
  <si>
    <t>3. Masa odpadów ulegających biodegradacji przekazanych do składowania w br.             MOUBr</t>
  </si>
  <si>
    <t xml:space="preserve">MOUBr = </t>
  </si>
  <si>
    <t>Mmr =</t>
  </si>
  <si>
    <t>Um =</t>
  </si>
  <si>
    <t xml:space="preserve">Mwr = </t>
  </si>
  <si>
    <t xml:space="preserve">Uw = </t>
  </si>
  <si>
    <t xml:space="preserve">Mbr = </t>
  </si>
  <si>
    <t>udział biodegradowalnych w masie selektywnie zebranych odpadów - dla poszczególnych kodów odrębny wskaźnik</t>
  </si>
  <si>
    <t xml:space="preserve">Msr (20 01 01) = </t>
  </si>
  <si>
    <t xml:space="preserve">Us (20 01 01) = </t>
  </si>
  <si>
    <t xml:space="preserve">Msr (20 01 08) = </t>
  </si>
  <si>
    <t xml:space="preserve">Us (20 01 08) = </t>
  </si>
  <si>
    <t xml:space="preserve">Msr (20 01 10) = </t>
  </si>
  <si>
    <t xml:space="preserve">Us (20 01 10) = </t>
  </si>
  <si>
    <t xml:space="preserve">Msr (20 01 11) = </t>
  </si>
  <si>
    <t xml:space="preserve">Us (20 01 11) = </t>
  </si>
  <si>
    <t xml:space="preserve">Msr (20 01 25) = </t>
  </si>
  <si>
    <t xml:space="preserve">Us (20 01 25) = </t>
  </si>
  <si>
    <t xml:space="preserve">Msr (20 01 38) = </t>
  </si>
  <si>
    <t xml:space="preserve">Us (20 01 38) = </t>
  </si>
  <si>
    <t xml:space="preserve">Msr (20 02 01) = </t>
  </si>
  <si>
    <t xml:space="preserve">Us (20 02 01) = </t>
  </si>
  <si>
    <t xml:space="preserve">Msr (20 03 02) = </t>
  </si>
  <si>
    <t xml:space="preserve">Us (20 03 02) = </t>
  </si>
  <si>
    <t xml:space="preserve">Msr (15 01 01) = </t>
  </si>
  <si>
    <t xml:space="preserve">Us (15 01 01) = </t>
  </si>
  <si>
    <t xml:space="preserve">Msr (15 01 03) = </t>
  </si>
  <si>
    <t xml:space="preserve">Us (15 01 03) = </t>
  </si>
  <si>
    <t xml:space="preserve">Msr (ex15 01 09) = </t>
  </si>
  <si>
    <t xml:space="preserve">Us (ex15 01 09) = </t>
  </si>
  <si>
    <t xml:space="preserve">Msr (ex15 01 06) = </t>
  </si>
  <si>
    <t xml:space="preserve">Us (ex15 01 06) = </t>
  </si>
  <si>
    <t>4. Osiągany w danym roku poziom ograniczania masy odp.kom. Ulegających biodegrqadacji przekazanych do składowania    Tr</t>
  </si>
  <si>
    <t xml:space="preserve">Tr = </t>
  </si>
  <si>
    <t>[ MOUBr * 100 ] / OUB1995</t>
  </si>
  <si>
    <t>[%]</t>
  </si>
  <si>
    <t>liczba mieszkańców miasta w 1995 r na obszarze gminy według danych GUS</t>
  </si>
  <si>
    <t>liczba mieszkańców wsi w 1995 r na obszarze gminy według danych GUS</t>
  </si>
  <si>
    <t>poziom ograniczania masy odpadów komunalnych ulegających biodegradacji przekazywanych do składowania zgodnie z załącznikiem nr 1 do rozporządzenia  MŚ w sprawie poziomów ograniczenia masy odpadów komunalnych ulegających biodegradacji przekazywanych do składowania oraz sposobu obliczania poziomu ograniczania masy tych odpadów (Dz.U. z 2012 r., poz. 676), tj.:</t>
  </si>
  <si>
    <t xml:space="preserve">Pr -
</t>
  </si>
  <si>
    <t>75% -</t>
  </si>
  <si>
    <t>rok 2012</t>
  </si>
  <si>
    <t>50% -</t>
  </si>
  <si>
    <t>45% -</t>
  </si>
  <si>
    <t>40% -</t>
  </si>
  <si>
    <t>35% -</t>
  </si>
  <si>
    <t>rok 2013 od 16 lipca, rok 2014, rok 2015</t>
  </si>
  <si>
    <t>rok 2016, rok 2017</t>
  </si>
  <si>
    <t xml:space="preserve">rok 2018, rok 2019 </t>
  </si>
  <si>
    <t>rok 2020 od 16 lipca</t>
  </si>
  <si>
    <t>(Mmr*Um) + (Mwr*Uw) + (Msr*Us) + (Mbr*0,52)  [Mg]</t>
  </si>
  <si>
    <t>masa selektywnie zebranych zebranych odpadów 20 01 01, przekazanych do składowania</t>
  </si>
  <si>
    <t>masa odpadów powstałych po mech-biol. przetworzeniu zmieszanych odpadów komunalnych, o kodzie 19 12 12, nie spełniających wymagań, przekazanych do składowania</t>
  </si>
  <si>
    <t>masa selektywnie zebranych zebranych odpadów 20 01 08, przekazanych do składowania</t>
  </si>
  <si>
    <t>masa selektywnie zebranych zebranych odpadów 20 01 10, przekazanych do składowania</t>
  </si>
  <si>
    <t>masa selektywnie zebranych zebranych odpadów 20 01 11, przekazanych do składowania</t>
  </si>
  <si>
    <t>masa selektywnie zebranych zebranych odpadów 20 01 25, przekazanych do składowania</t>
  </si>
  <si>
    <t>masa selektywnie zebranych zebranych odpadów 20 01 38, przekazanych do składowania</t>
  </si>
  <si>
    <t>masa selektywnie zebranych zebranych odpadów 20 02 01, przekazanych do składowania</t>
  </si>
  <si>
    <t>masa selektywnie zebranych zebranych odpadów 20 03 02, przekazanych do składowania</t>
  </si>
  <si>
    <t>masa selektywnie zebranych zebranych odpadów 15 01 01, przekazanych do składowania</t>
  </si>
  <si>
    <t>masa selektywnie zebranych zebranych odpadów 15 01 03, przekazanych do składowania</t>
  </si>
  <si>
    <t>masa selektywnie zebranych zebranych odpadów ex15 01 09, przekazanych do składowania</t>
  </si>
  <si>
    <t>masa selektywnie zebranych zebranych odpadów ex15 01 06, przekazanych do składowania</t>
  </si>
  <si>
    <t>udział odpadów ulegających biodegradacji w masie zmieszanych odpadów komunalnych dla miast</t>
  </si>
  <si>
    <t>udział odpadów ulegających biodegradacji w masie zmieszanych odpadów komunalnych dla wsi</t>
  </si>
  <si>
    <t xml:space="preserve">Us - </t>
  </si>
  <si>
    <t>masa odpadów 20 03 01 zebranych na obszarze miast, przekazanych do składowania</t>
  </si>
  <si>
    <t>masa odpadów 20 03 01 zebranych na obszarze wsi, przekazanych do składowania</t>
  </si>
  <si>
    <t>Sprawę prowadzi:</t>
  </si>
  <si>
    <t xml:space="preserve">Justyna Drzewińska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</si>
</sst>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9"/>
      <color indexed="2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9"/>
      <color rgb="FFC0C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9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4" fontId="0" fillId="33" borderId="10" xfId="0" applyNumberForma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3" fontId="44" fillId="36" borderId="10" xfId="0" applyNumberFormat="1" applyFont="1" applyFill="1" applyBorder="1" applyAlignment="1" applyProtection="1">
      <alignment/>
      <protection locked="0"/>
    </xf>
    <xf numFmtId="4" fontId="44" fillId="36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top"/>
    </xf>
    <xf numFmtId="4" fontId="44" fillId="36" borderId="10" xfId="0" applyNumberFormat="1" applyFont="1" applyFill="1" applyBorder="1" applyAlignment="1" applyProtection="1">
      <alignment/>
      <protection/>
    </xf>
    <xf numFmtId="0" fontId="3" fillId="35" borderId="0" xfId="0" applyFont="1" applyFill="1" applyAlignment="1">
      <alignment/>
    </xf>
    <xf numFmtId="0" fontId="0" fillId="37" borderId="0" xfId="0" applyFill="1" applyAlignment="1">
      <alignment horizontal="right"/>
    </xf>
    <xf numFmtId="4" fontId="0" fillId="37" borderId="0" xfId="0" applyNumberFormat="1" applyFill="1" applyAlignment="1">
      <alignment/>
    </xf>
    <xf numFmtId="0" fontId="0" fillId="37" borderId="0" xfId="0" applyFont="1" applyFill="1" applyAlignment="1">
      <alignment/>
    </xf>
    <xf numFmtId="0" fontId="45" fillId="0" borderId="0" xfId="0" applyFont="1" applyAlignment="1">
      <alignment horizontal="justify"/>
    </xf>
    <xf numFmtId="0" fontId="4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="85" zoomScaleNormal="85" zoomScalePageLayoutView="0" workbookViewId="0" topLeftCell="A1">
      <selection activeCell="B6" sqref="B6"/>
    </sheetView>
  </sheetViews>
  <sheetFormatPr defaultColWidth="9.140625" defaultRowHeight="12.75"/>
  <cols>
    <col min="1" max="1" width="18.57421875" style="0" customWidth="1"/>
    <col min="2" max="2" width="10.00390625" style="0" customWidth="1"/>
    <col min="4" max="4" width="6.421875" style="0" customWidth="1"/>
    <col min="5" max="5" width="84.7109375" style="0" bestFit="1" customWidth="1"/>
  </cols>
  <sheetData>
    <row r="1" s="6" customFormat="1" ht="12.75">
      <c r="A1" s="6" t="s">
        <v>4</v>
      </c>
    </row>
    <row r="3" spans="1:4" ht="12.75">
      <c r="A3" s="22" t="s">
        <v>7</v>
      </c>
      <c r="B3" s="5" t="s">
        <v>0</v>
      </c>
      <c r="C3" s="5"/>
      <c r="D3" s="5" t="s">
        <v>3</v>
      </c>
    </row>
    <row r="5" spans="1:5" ht="12.75">
      <c r="A5" s="11" t="s">
        <v>1</v>
      </c>
      <c r="B5">
        <v>0</v>
      </c>
      <c r="E5" t="s">
        <v>47</v>
      </c>
    </row>
    <row r="6" spans="1:5" ht="12.75">
      <c r="A6" s="11" t="s">
        <v>2</v>
      </c>
      <c r="B6" s="26"/>
      <c r="E6" t="s">
        <v>48</v>
      </c>
    </row>
    <row r="8" spans="1:4" ht="12.75">
      <c r="A8" s="21" t="s">
        <v>7</v>
      </c>
      <c r="B8" s="18">
        <f>0.155*B5+0.047*B6</f>
        <v>0</v>
      </c>
      <c r="C8" s="4" t="s">
        <v>3</v>
      </c>
      <c r="D8" s="2"/>
    </row>
    <row r="10" s="6" customFormat="1" ht="12.75">
      <c r="A10" s="6" t="s">
        <v>5</v>
      </c>
    </row>
    <row r="12" spans="1:4" ht="12.75">
      <c r="A12" s="22" t="s">
        <v>6</v>
      </c>
      <c r="B12" s="5" t="s">
        <v>8</v>
      </c>
      <c r="C12" s="5"/>
      <c r="D12" s="15" t="s">
        <v>3</v>
      </c>
    </row>
    <row r="14" spans="1:3" ht="12.75">
      <c r="A14" s="11" t="s">
        <v>7</v>
      </c>
      <c r="B14" s="17">
        <f>B8</f>
        <v>0</v>
      </c>
      <c r="C14" t="s">
        <v>3</v>
      </c>
    </row>
    <row r="15" spans="2:5" ht="63.75">
      <c r="B15" s="1"/>
      <c r="D15" s="10" t="s">
        <v>50</v>
      </c>
      <c r="E15" s="8" t="s">
        <v>49</v>
      </c>
    </row>
    <row r="16" spans="2:5" ht="12.75">
      <c r="B16" s="1"/>
      <c r="D16" s="13" t="s">
        <v>51</v>
      </c>
      <c r="E16" s="8" t="s">
        <v>52</v>
      </c>
    </row>
    <row r="17" spans="1:5" ht="12.75">
      <c r="A17" s="11" t="s">
        <v>9</v>
      </c>
      <c r="B17" s="26">
        <v>50</v>
      </c>
      <c r="C17" t="s">
        <v>10</v>
      </c>
      <c r="D17" s="14" t="s">
        <v>53</v>
      </c>
      <c r="E17" s="3" t="s">
        <v>57</v>
      </c>
    </row>
    <row r="18" spans="4:5" ht="12.75">
      <c r="D18" s="14" t="s">
        <v>54</v>
      </c>
      <c r="E18" s="3" t="s">
        <v>58</v>
      </c>
    </row>
    <row r="19" spans="4:5" ht="12.75">
      <c r="D19" s="14" t="s">
        <v>55</v>
      </c>
      <c r="E19" s="3" t="s">
        <v>59</v>
      </c>
    </row>
    <row r="20" spans="4:5" ht="12.75">
      <c r="D20" s="14" t="s">
        <v>56</v>
      </c>
      <c r="E20" s="3" t="s">
        <v>60</v>
      </c>
    </row>
    <row r="21" spans="4:5" ht="12.75">
      <c r="D21" s="12"/>
      <c r="E21" s="3"/>
    </row>
    <row r="22" spans="1:4" ht="12.75">
      <c r="A22" s="21" t="s">
        <v>6</v>
      </c>
      <c r="B22" s="7">
        <f>(B14*B17)/100</f>
        <v>0</v>
      </c>
      <c r="C22" s="4" t="s">
        <v>3</v>
      </c>
      <c r="D22" s="2"/>
    </row>
    <row r="24" s="6" customFormat="1" ht="12.75">
      <c r="A24" s="6" t="s">
        <v>11</v>
      </c>
    </row>
    <row r="26" spans="1:2" s="2" customFormat="1" ht="12.75">
      <c r="A26" s="25" t="s">
        <v>12</v>
      </c>
      <c r="B26" s="2" t="s">
        <v>61</v>
      </c>
    </row>
    <row r="27" s="2" customFormat="1" ht="12.75">
      <c r="A27" s="25"/>
    </row>
    <row r="28" spans="4:5" ht="25.5">
      <c r="D28" s="29" t="s">
        <v>77</v>
      </c>
      <c r="E28" s="9" t="s">
        <v>18</v>
      </c>
    </row>
    <row r="29" ht="12.75">
      <c r="D29" s="3"/>
    </row>
    <row r="30" spans="1:5" ht="12.75">
      <c r="A30" s="23" t="s">
        <v>13</v>
      </c>
      <c r="B30" s="30">
        <v>0</v>
      </c>
      <c r="C30" s="3" t="s">
        <v>3</v>
      </c>
      <c r="E30" s="3" t="s">
        <v>78</v>
      </c>
    </row>
    <row r="31" spans="1:5" s="2" customFormat="1" ht="12.75">
      <c r="A31" s="23" t="s">
        <v>14</v>
      </c>
      <c r="B31" s="16">
        <v>0.57</v>
      </c>
      <c r="E31" s="28" t="s">
        <v>75</v>
      </c>
    </row>
    <row r="32" spans="1:5" ht="12.75">
      <c r="A32" s="24" t="s">
        <v>15</v>
      </c>
      <c r="B32" s="27"/>
      <c r="C32" s="3" t="s">
        <v>3</v>
      </c>
      <c r="E32" s="3" t="s">
        <v>79</v>
      </c>
    </row>
    <row r="33" spans="1:5" s="2" customFormat="1" ht="12.75">
      <c r="A33" s="24" t="s">
        <v>16</v>
      </c>
      <c r="B33" s="19">
        <v>0.48</v>
      </c>
      <c r="E33" s="28" t="s">
        <v>76</v>
      </c>
    </row>
    <row r="34" spans="1:5" ht="12.75">
      <c r="A34" s="23" t="s">
        <v>19</v>
      </c>
      <c r="B34" s="27"/>
      <c r="C34" s="3" t="s">
        <v>3</v>
      </c>
      <c r="E34" s="3" t="s">
        <v>62</v>
      </c>
    </row>
    <row r="35" spans="1:2" s="2" customFormat="1" ht="12.75">
      <c r="A35" s="23" t="s">
        <v>20</v>
      </c>
      <c r="B35" s="16">
        <v>1</v>
      </c>
    </row>
    <row r="36" spans="1:5" ht="12.75">
      <c r="A36" s="24" t="s">
        <v>21</v>
      </c>
      <c r="B36" s="27"/>
      <c r="C36" s="3" t="s">
        <v>3</v>
      </c>
      <c r="E36" s="3" t="s">
        <v>64</v>
      </c>
    </row>
    <row r="37" spans="1:2" s="2" customFormat="1" ht="12.75">
      <c r="A37" s="24" t="s">
        <v>22</v>
      </c>
      <c r="B37" s="19">
        <v>1</v>
      </c>
    </row>
    <row r="38" spans="1:5" ht="12.75">
      <c r="A38" s="23" t="s">
        <v>23</v>
      </c>
      <c r="B38" s="27"/>
      <c r="C38" s="3" t="s">
        <v>3</v>
      </c>
      <c r="E38" s="3" t="s">
        <v>65</v>
      </c>
    </row>
    <row r="39" spans="1:2" s="2" customFormat="1" ht="12.75">
      <c r="A39" s="23" t="s">
        <v>24</v>
      </c>
      <c r="B39" s="16">
        <v>0.5</v>
      </c>
    </row>
    <row r="40" spans="1:5" ht="12.75">
      <c r="A40" s="24" t="s">
        <v>25</v>
      </c>
      <c r="B40" s="27"/>
      <c r="C40" s="3" t="s">
        <v>3</v>
      </c>
      <c r="E40" s="3" t="s">
        <v>66</v>
      </c>
    </row>
    <row r="41" spans="1:2" s="2" customFormat="1" ht="12.75">
      <c r="A41" s="24" t="s">
        <v>26</v>
      </c>
      <c r="B41" s="19">
        <v>0.5</v>
      </c>
    </row>
    <row r="42" spans="1:5" ht="12.75">
      <c r="A42" s="23" t="s">
        <v>27</v>
      </c>
      <c r="B42" s="27"/>
      <c r="C42" s="3" t="s">
        <v>3</v>
      </c>
      <c r="E42" s="3" t="s">
        <v>67</v>
      </c>
    </row>
    <row r="43" spans="1:2" s="2" customFormat="1" ht="12.75">
      <c r="A43" s="23" t="s">
        <v>28</v>
      </c>
      <c r="B43" s="16">
        <v>1</v>
      </c>
    </row>
    <row r="44" spans="1:5" ht="12.75">
      <c r="A44" s="24" t="s">
        <v>29</v>
      </c>
      <c r="B44" s="27"/>
      <c r="C44" s="3" t="s">
        <v>3</v>
      </c>
      <c r="E44" s="3" t="s">
        <v>68</v>
      </c>
    </row>
    <row r="45" spans="1:2" s="2" customFormat="1" ht="12.75">
      <c r="A45" s="24" t="s">
        <v>30</v>
      </c>
      <c r="B45" s="19">
        <v>0.5</v>
      </c>
    </row>
    <row r="46" spans="1:5" ht="12.75">
      <c r="A46" s="23" t="s">
        <v>31</v>
      </c>
      <c r="B46" s="27"/>
      <c r="C46" s="3" t="s">
        <v>3</v>
      </c>
      <c r="E46" s="3" t="s">
        <v>69</v>
      </c>
    </row>
    <row r="47" spans="1:2" s="2" customFormat="1" ht="12.75">
      <c r="A47" s="23" t="s">
        <v>32</v>
      </c>
      <c r="B47" s="16">
        <v>1</v>
      </c>
    </row>
    <row r="48" spans="1:5" ht="12.75">
      <c r="A48" s="24" t="s">
        <v>33</v>
      </c>
      <c r="B48" s="27"/>
      <c r="C48" s="3" t="s">
        <v>3</v>
      </c>
      <c r="E48" s="3" t="s">
        <v>70</v>
      </c>
    </row>
    <row r="49" spans="1:2" s="2" customFormat="1" ht="12.75">
      <c r="A49" s="24" t="s">
        <v>34</v>
      </c>
      <c r="B49" s="19">
        <v>1</v>
      </c>
    </row>
    <row r="50" spans="1:5" ht="12.75">
      <c r="A50" s="23" t="s">
        <v>35</v>
      </c>
      <c r="B50" s="27"/>
      <c r="C50" s="3" t="s">
        <v>3</v>
      </c>
      <c r="E50" s="3" t="s">
        <v>71</v>
      </c>
    </row>
    <row r="51" spans="1:2" s="2" customFormat="1" ht="12.75">
      <c r="A51" s="23" t="s">
        <v>36</v>
      </c>
      <c r="B51" s="16">
        <v>1</v>
      </c>
    </row>
    <row r="52" spans="1:5" ht="12.75">
      <c r="A52" s="24" t="s">
        <v>37</v>
      </c>
      <c r="B52" s="27"/>
      <c r="C52" s="3" t="s">
        <v>3</v>
      </c>
      <c r="E52" s="3" t="s">
        <v>72</v>
      </c>
    </row>
    <row r="53" spans="1:2" s="2" customFormat="1" ht="12.75">
      <c r="A53" s="24" t="s">
        <v>38</v>
      </c>
      <c r="B53" s="19">
        <v>1</v>
      </c>
    </row>
    <row r="54" spans="1:5" ht="12.75">
      <c r="A54" s="23" t="s">
        <v>39</v>
      </c>
      <c r="B54" s="27"/>
      <c r="C54" s="3" t="s">
        <v>3</v>
      </c>
      <c r="E54" s="3" t="s">
        <v>73</v>
      </c>
    </row>
    <row r="55" spans="1:2" s="2" customFormat="1" ht="12.75">
      <c r="A55" s="23" t="s">
        <v>40</v>
      </c>
      <c r="B55" s="16">
        <v>0.5</v>
      </c>
    </row>
    <row r="56" spans="1:5" ht="12.75">
      <c r="A56" s="24" t="s">
        <v>41</v>
      </c>
      <c r="B56" s="27"/>
      <c r="C56" s="3" t="s">
        <v>3</v>
      </c>
      <c r="E56" s="3" t="s">
        <v>74</v>
      </c>
    </row>
    <row r="57" spans="1:2" s="2" customFormat="1" ht="12.75">
      <c r="A57" s="24" t="s">
        <v>42</v>
      </c>
      <c r="B57" s="19">
        <v>0.5</v>
      </c>
    </row>
    <row r="58" spans="1:5" ht="25.5">
      <c r="A58" s="23" t="s">
        <v>17</v>
      </c>
      <c r="B58" s="27"/>
      <c r="C58" s="3" t="s">
        <v>3</v>
      </c>
      <c r="E58" s="8" t="s">
        <v>63</v>
      </c>
    </row>
    <row r="59" s="2" customFormat="1" ht="12.75"/>
    <row r="60" spans="1:4" ht="12.75">
      <c r="A60" s="4" t="s">
        <v>12</v>
      </c>
      <c r="B60" s="7">
        <f>(B30*B31)+(B32*B33)+(B34*B35)+(B36*B37)+(B38*B39)+(B40*B41)+(B42*B43)+(B44*B45)+(B46*B47)+(B48*B49)+(B50*B51)+(B52*B53)+(B54*B55)+(B56*B57)+(B58*0.52)</f>
        <v>0</v>
      </c>
      <c r="C60" s="4" t="s">
        <v>3</v>
      </c>
      <c r="D60" s="2"/>
    </row>
    <row r="63" s="31" customFormat="1" ht="14.25">
      <c r="A63" s="31" t="s">
        <v>43</v>
      </c>
    </row>
    <row r="65" spans="1:5" s="2" customFormat="1" ht="12.75">
      <c r="A65" s="21" t="s">
        <v>44</v>
      </c>
      <c r="B65" s="4" t="s">
        <v>45</v>
      </c>
      <c r="C65" s="4"/>
      <c r="D65" s="4"/>
      <c r="E65" s="20" t="s">
        <v>46</v>
      </c>
    </row>
    <row r="67" spans="1:3" ht="12.75">
      <c r="A67" s="32" t="s">
        <v>44</v>
      </c>
      <c r="B67" s="33" t="e">
        <f>(B60*100)/B8</f>
        <v>#DIV/0!</v>
      </c>
      <c r="C67" s="34" t="s">
        <v>46</v>
      </c>
    </row>
    <row r="72" ht="12.75">
      <c r="A72" s="35" t="s">
        <v>80</v>
      </c>
    </row>
    <row r="73" ht="12.75">
      <c r="A73" s="36" t="s">
        <v>81</v>
      </c>
    </row>
  </sheetData>
  <sheetProtection password="D853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8.57421875" style="0" customWidth="1"/>
    <col min="2" max="2" width="10.00390625" style="0" customWidth="1"/>
    <col min="4" max="4" width="6.421875" style="0" customWidth="1"/>
    <col min="5" max="5" width="84.7109375" style="0" bestFit="1" customWidth="1"/>
  </cols>
  <sheetData>
    <row r="1" s="6" customFormat="1" ht="12.75">
      <c r="A1" s="6" t="s">
        <v>4</v>
      </c>
    </row>
    <row r="3" spans="1:4" ht="12.75">
      <c r="A3" s="22" t="s">
        <v>7</v>
      </c>
      <c r="B3" s="5" t="s">
        <v>0</v>
      </c>
      <c r="C3" s="5"/>
      <c r="D3" s="5" t="s">
        <v>3</v>
      </c>
    </row>
    <row r="5" spans="1:5" ht="12.75">
      <c r="A5" s="11" t="s">
        <v>1</v>
      </c>
      <c r="B5" s="26"/>
      <c r="E5" t="s">
        <v>47</v>
      </c>
    </row>
    <row r="6" spans="1:5" ht="12.75">
      <c r="A6" s="11" t="s">
        <v>2</v>
      </c>
      <c r="B6">
        <v>0</v>
      </c>
      <c r="E6" t="s">
        <v>48</v>
      </c>
    </row>
    <row r="8" spans="1:4" ht="12.75">
      <c r="A8" s="21" t="s">
        <v>7</v>
      </c>
      <c r="B8" s="18">
        <f>0.155*B5+0.047*B6</f>
        <v>0</v>
      </c>
      <c r="C8" s="4" t="s">
        <v>3</v>
      </c>
      <c r="D8" s="2"/>
    </row>
    <row r="10" s="6" customFormat="1" ht="12.75">
      <c r="A10" s="6" t="s">
        <v>5</v>
      </c>
    </row>
    <row r="12" spans="1:4" ht="12.75">
      <c r="A12" s="22" t="s">
        <v>6</v>
      </c>
      <c r="B12" s="5" t="s">
        <v>8</v>
      </c>
      <c r="C12" s="5"/>
      <c r="D12" s="15" t="s">
        <v>3</v>
      </c>
    </row>
    <row r="14" spans="1:3" ht="12.75">
      <c r="A14" s="11" t="s">
        <v>7</v>
      </c>
      <c r="B14" s="17">
        <f>B8</f>
        <v>0</v>
      </c>
      <c r="C14" t="s">
        <v>3</v>
      </c>
    </row>
    <row r="15" spans="2:5" ht="63.75">
      <c r="B15" s="1"/>
      <c r="D15" s="10" t="s">
        <v>50</v>
      </c>
      <c r="E15" s="8" t="s">
        <v>49</v>
      </c>
    </row>
    <row r="16" spans="2:5" ht="12.75">
      <c r="B16" s="1"/>
      <c r="D16" s="13" t="s">
        <v>51</v>
      </c>
      <c r="E16" s="8" t="s">
        <v>52</v>
      </c>
    </row>
    <row r="17" spans="1:5" ht="12.75">
      <c r="A17" s="11" t="s">
        <v>9</v>
      </c>
      <c r="B17" s="26">
        <v>50</v>
      </c>
      <c r="C17" t="s">
        <v>10</v>
      </c>
      <c r="D17" s="14" t="s">
        <v>53</v>
      </c>
      <c r="E17" s="3" t="s">
        <v>57</v>
      </c>
    </row>
    <row r="18" spans="4:5" ht="12.75">
      <c r="D18" s="14" t="s">
        <v>54</v>
      </c>
      <c r="E18" s="3" t="s">
        <v>58</v>
      </c>
    </row>
    <row r="19" spans="4:5" ht="12.75">
      <c r="D19" s="14" t="s">
        <v>55</v>
      </c>
      <c r="E19" s="3" t="s">
        <v>59</v>
      </c>
    </row>
    <row r="20" spans="4:5" ht="12.75">
      <c r="D20" s="14" t="s">
        <v>56</v>
      </c>
      <c r="E20" s="3" t="s">
        <v>60</v>
      </c>
    </row>
    <row r="21" spans="4:5" ht="12.75">
      <c r="D21" s="12"/>
      <c r="E21" s="3"/>
    </row>
    <row r="22" spans="1:4" ht="12.75">
      <c r="A22" s="21" t="s">
        <v>6</v>
      </c>
      <c r="B22" s="7">
        <f>(B14*B17)/100</f>
        <v>0</v>
      </c>
      <c r="C22" s="4" t="s">
        <v>3</v>
      </c>
      <c r="D22" s="2"/>
    </row>
    <row r="24" s="6" customFormat="1" ht="12.75">
      <c r="A24" s="6" t="s">
        <v>11</v>
      </c>
    </row>
    <row r="26" spans="1:2" s="2" customFormat="1" ht="12.75">
      <c r="A26" s="25" t="s">
        <v>12</v>
      </c>
      <c r="B26" s="2" t="s">
        <v>61</v>
      </c>
    </row>
    <row r="27" s="2" customFormat="1" ht="12.75">
      <c r="A27" s="25"/>
    </row>
    <row r="28" spans="4:5" ht="25.5">
      <c r="D28" s="29" t="s">
        <v>77</v>
      </c>
      <c r="E28" s="9" t="s">
        <v>18</v>
      </c>
    </row>
    <row r="29" ht="12.75">
      <c r="D29" s="3"/>
    </row>
    <row r="30" spans="1:5" ht="12.75">
      <c r="A30" s="23" t="s">
        <v>13</v>
      </c>
      <c r="B30" s="27"/>
      <c r="C30" s="3" t="s">
        <v>3</v>
      </c>
      <c r="E30" s="3" t="s">
        <v>78</v>
      </c>
    </row>
    <row r="31" spans="1:5" s="2" customFormat="1" ht="12.75">
      <c r="A31" s="23" t="s">
        <v>14</v>
      </c>
      <c r="B31" s="16">
        <v>0.57</v>
      </c>
      <c r="E31" s="28" t="s">
        <v>75</v>
      </c>
    </row>
    <row r="32" spans="1:5" ht="12.75">
      <c r="A32" s="24" t="s">
        <v>15</v>
      </c>
      <c r="B32" s="30">
        <v>0</v>
      </c>
      <c r="C32" s="3" t="s">
        <v>3</v>
      </c>
      <c r="E32" s="3" t="s">
        <v>79</v>
      </c>
    </row>
    <row r="33" spans="1:5" s="2" customFormat="1" ht="12.75">
      <c r="A33" s="24" t="s">
        <v>16</v>
      </c>
      <c r="B33" s="19">
        <v>0.48</v>
      </c>
      <c r="E33" s="28" t="s">
        <v>76</v>
      </c>
    </row>
    <row r="34" spans="1:5" ht="12.75">
      <c r="A34" s="23" t="s">
        <v>19</v>
      </c>
      <c r="B34" s="27"/>
      <c r="C34" s="3" t="s">
        <v>3</v>
      </c>
      <c r="E34" s="3" t="s">
        <v>62</v>
      </c>
    </row>
    <row r="35" spans="1:2" s="2" customFormat="1" ht="12.75">
      <c r="A35" s="23" t="s">
        <v>20</v>
      </c>
      <c r="B35" s="16">
        <v>1</v>
      </c>
    </row>
    <row r="36" spans="1:5" ht="12.75">
      <c r="A36" s="24" t="s">
        <v>21</v>
      </c>
      <c r="B36" s="27"/>
      <c r="C36" s="3" t="s">
        <v>3</v>
      </c>
      <c r="E36" s="3" t="s">
        <v>64</v>
      </c>
    </row>
    <row r="37" spans="1:2" s="2" customFormat="1" ht="12.75">
      <c r="A37" s="24" t="s">
        <v>22</v>
      </c>
      <c r="B37" s="19">
        <v>1</v>
      </c>
    </row>
    <row r="38" spans="1:5" ht="12.75">
      <c r="A38" s="23" t="s">
        <v>23</v>
      </c>
      <c r="B38" s="27"/>
      <c r="C38" s="3" t="s">
        <v>3</v>
      </c>
      <c r="E38" s="3" t="s">
        <v>65</v>
      </c>
    </row>
    <row r="39" spans="1:2" s="2" customFormat="1" ht="12.75">
      <c r="A39" s="23" t="s">
        <v>24</v>
      </c>
      <c r="B39" s="16">
        <v>0.5</v>
      </c>
    </row>
    <row r="40" spans="1:5" ht="12.75">
      <c r="A40" s="24" t="s">
        <v>25</v>
      </c>
      <c r="B40" s="27"/>
      <c r="C40" s="3" t="s">
        <v>3</v>
      </c>
      <c r="E40" s="3" t="s">
        <v>66</v>
      </c>
    </row>
    <row r="41" spans="1:2" s="2" customFormat="1" ht="12.75">
      <c r="A41" s="24" t="s">
        <v>26</v>
      </c>
      <c r="B41" s="19">
        <v>0.5</v>
      </c>
    </row>
    <row r="42" spans="1:5" ht="12.75">
      <c r="A42" s="23" t="s">
        <v>27</v>
      </c>
      <c r="B42" s="27"/>
      <c r="C42" s="3" t="s">
        <v>3</v>
      </c>
      <c r="E42" s="3" t="s">
        <v>67</v>
      </c>
    </row>
    <row r="43" spans="1:2" s="2" customFormat="1" ht="12.75">
      <c r="A43" s="23" t="s">
        <v>28</v>
      </c>
      <c r="B43" s="16">
        <v>1</v>
      </c>
    </row>
    <row r="44" spans="1:5" ht="12.75">
      <c r="A44" s="24" t="s">
        <v>29</v>
      </c>
      <c r="B44" s="27"/>
      <c r="C44" s="3" t="s">
        <v>3</v>
      </c>
      <c r="E44" s="3" t="s">
        <v>68</v>
      </c>
    </row>
    <row r="45" spans="1:2" s="2" customFormat="1" ht="12.75">
      <c r="A45" s="24" t="s">
        <v>30</v>
      </c>
      <c r="B45" s="19">
        <v>0.5</v>
      </c>
    </row>
    <row r="46" spans="1:5" ht="12.75">
      <c r="A46" s="23" t="s">
        <v>31</v>
      </c>
      <c r="B46" s="27"/>
      <c r="C46" s="3" t="s">
        <v>3</v>
      </c>
      <c r="E46" s="3" t="s">
        <v>69</v>
      </c>
    </row>
    <row r="47" spans="1:2" s="2" customFormat="1" ht="12.75">
      <c r="A47" s="23" t="s">
        <v>32</v>
      </c>
      <c r="B47" s="16">
        <v>1</v>
      </c>
    </row>
    <row r="48" spans="1:5" ht="12.75">
      <c r="A48" s="24" t="s">
        <v>33</v>
      </c>
      <c r="B48" s="27"/>
      <c r="C48" s="3" t="s">
        <v>3</v>
      </c>
      <c r="E48" s="3" t="s">
        <v>70</v>
      </c>
    </row>
    <row r="49" spans="1:2" s="2" customFormat="1" ht="12.75">
      <c r="A49" s="24" t="s">
        <v>34</v>
      </c>
      <c r="B49" s="19">
        <v>1</v>
      </c>
    </row>
    <row r="50" spans="1:5" ht="12.75">
      <c r="A50" s="23" t="s">
        <v>35</v>
      </c>
      <c r="B50" s="27"/>
      <c r="C50" s="3" t="s">
        <v>3</v>
      </c>
      <c r="E50" s="3" t="s">
        <v>71</v>
      </c>
    </row>
    <row r="51" spans="1:2" s="2" customFormat="1" ht="12.75">
      <c r="A51" s="23" t="s">
        <v>36</v>
      </c>
      <c r="B51" s="16">
        <v>1</v>
      </c>
    </row>
    <row r="52" spans="1:5" ht="12.75">
      <c r="A52" s="24" t="s">
        <v>37</v>
      </c>
      <c r="B52" s="27"/>
      <c r="C52" s="3" t="s">
        <v>3</v>
      </c>
      <c r="E52" s="3" t="s">
        <v>72</v>
      </c>
    </row>
    <row r="53" spans="1:2" s="2" customFormat="1" ht="12.75">
      <c r="A53" s="24" t="s">
        <v>38</v>
      </c>
      <c r="B53" s="19">
        <v>1</v>
      </c>
    </row>
    <row r="54" spans="1:5" ht="12.75">
      <c r="A54" s="23" t="s">
        <v>39</v>
      </c>
      <c r="B54" s="27"/>
      <c r="C54" s="3" t="s">
        <v>3</v>
      </c>
      <c r="E54" s="3" t="s">
        <v>73</v>
      </c>
    </row>
    <row r="55" spans="1:2" s="2" customFormat="1" ht="12.75">
      <c r="A55" s="23" t="s">
        <v>40</v>
      </c>
      <c r="B55" s="16">
        <v>0.5</v>
      </c>
    </row>
    <row r="56" spans="1:5" ht="12.75">
      <c r="A56" s="24" t="s">
        <v>41</v>
      </c>
      <c r="B56" s="27"/>
      <c r="C56" s="3" t="s">
        <v>3</v>
      </c>
      <c r="E56" s="3" t="s">
        <v>74</v>
      </c>
    </row>
    <row r="57" spans="1:2" s="2" customFormat="1" ht="12.75">
      <c r="A57" s="24" t="s">
        <v>42</v>
      </c>
      <c r="B57" s="19">
        <v>0.5</v>
      </c>
    </row>
    <row r="58" spans="1:5" ht="25.5">
      <c r="A58" s="23" t="s">
        <v>17</v>
      </c>
      <c r="B58" s="27"/>
      <c r="C58" s="3" t="s">
        <v>3</v>
      </c>
      <c r="E58" s="8" t="s">
        <v>63</v>
      </c>
    </row>
    <row r="59" s="2" customFormat="1" ht="12.75"/>
    <row r="60" spans="1:4" ht="12.75">
      <c r="A60" s="4" t="s">
        <v>12</v>
      </c>
      <c r="B60" s="7">
        <f>(B30*B31)+(B32*B33)+(B34*B35)+(B36*B37)+(B38*B39)+(B40*B41)+(B42*B43)+(B44*B45)+(B46*B47)+(B48*B49)+(B50*B51)+(B52*B53)+(B54*B55)+(B56*B57)+(B58*0.52)</f>
        <v>0</v>
      </c>
      <c r="C60" s="4" t="s">
        <v>3</v>
      </c>
      <c r="D60" s="2"/>
    </row>
    <row r="63" s="31" customFormat="1" ht="14.25">
      <c r="A63" s="31" t="s">
        <v>43</v>
      </c>
    </row>
    <row r="65" spans="1:5" s="2" customFormat="1" ht="12.75">
      <c r="A65" s="21" t="s">
        <v>44</v>
      </c>
      <c r="B65" s="4" t="s">
        <v>45</v>
      </c>
      <c r="C65" s="4"/>
      <c r="D65" s="4"/>
      <c r="E65" s="20" t="s">
        <v>46</v>
      </c>
    </row>
    <row r="67" spans="1:3" ht="12.75">
      <c r="A67" s="32" t="s">
        <v>44</v>
      </c>
      <c r="B67" s="33" t="e">
        <f>(B60*100)/B8</f>
        <v>#DIV/0!</v>
      </c>
      <c r="C67" s="34" t="s">
        <v>46</v>
      </c>
    </row>
    <row r="72" ht="12.75">
      <c r="A72" s="35" t="s">
        <v>80</v>
      </c>
    </row>
    <row r="73" ht="12.75">
      <c r="A73" s="36" t="s">
        <v>81</v>
      </c>
    </row>
  </sheetData>
  <sheetProtection password="D853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8.57421875" style="0" customWidth="1"/>
    <col min="2" max="2" width="10.00390625" style="0" customWidth="1"/>
    <col min="4" max="4" width="6.421875" style="0" customWidth="1"/>
    <col min="5" max="5" width="84.7109375" style="0" bestFit="1" customWidth="1"/>
  </cols>
  <sheetData>
    <row r="1" s="6" customFormat="1" ht="12.75">
      <c r="A1" s="6" t="s">
        <v>4</v>
      </c>
    </row>
    <row r="3" spans="1:4" ht="12.75">
      <c r="A3" s="22" t="s">
        <v>7</v>
      </c>
      <c r="B3" s="5" t="s">
        <v>0</v>
      </c>
      <c r="C3" s="5"/>
      <c r="D3" s="5" t="s">
        <v>3</v>
      </c>
    </row>
    <row r="5" spans="1:5" ht="12.75">
      <c r="A5" s="11" t="s">
        <v>1</v>
      </c>
      <c r="B5" s="26"/>
      <c r="E5" t="s">
        <v>47</v>
      </c>
    </row>
    <row r="6" spans="1:5" ht="12.75">
      <c r="A6" s="11" t="s">
        <v>2</v>
      </c>
      <c r="B6" s="26"/>
      <c r="E6" t="s">
        <v>48</v>
      </c>
    </row>
    <row r="8" spans="1:4" ht="12.75">
      <c r="A8" s="21" t="s">
        <v>7</v>
      </c>
      <c r="B8" s="18">
        <f>0.155*B5+0.047*B6</f>
        <v>0</v>
      </c>
      <c r="C8" s="4" t="s">
        <v>3</v>
      </c>
      <c r="D8" s="2"/>
    </row>
    <row r="10" s="6" customFormat="1" ht="12.75">
      <c r="A10" s="6" t="s">
        <v>5</v>
      </c>
    </row>
    <row r="12" spans="1:4" ht="12.75">
      <c r="A12" s="22" t="s">
        <v>6</v>
      </c>
      <c r="B12" s="5" t="s">
        <v>8</v>
      </c>
      <c r="C12" s="5"/>
      <c r="D12" s="15" t="s">
        <v>3</v>
      </c>
    </row>
    <row r="14" spans="1:3" ht="12.75">
      <c r="A14" s="11" t="s">
        <v>7</v>
      </c>
      <c r="B14" s="17">
        <f>B8</f>
        <v>0</v>
      </c>
      <c r="C14" t="s">
        <v>3</v>
      </c>
    </row>
    <row r="15" spans="2:5" ht="63.75">
      <c r="B15" s="1"/>
      <c r="D15" s="10" t="s">
        <v>50</v>
      </c>
      <c r="E15" s="8" t="s">
        <v>49</v>
      </c>
    </row>
    <row r="16" spans="2:5" ht="12.75">
      <c r="B16" s="1"/>
      <c r="D16" s="13" t="s">
        <v>51</v>
      </c>
      <c r="E16" s="8" t="s">
        <v>52</v>
      </c>
    </row>
    <row r="17" spans="1:5" ht="12.75">
      <c r="A17" s="11" t="s">
        <v>9</v>
      </c>
      <c r="B17" s="26">
        <v>50</v>
      </c>
      <c r="C17" t="s">
        <v>10</v>
      </c>
      <c r="D17" s="14" t="s">
        <v>53</v>
      </c>
      <c r="E17" s="3" t="s">
        <v>57</v>
      </c>
    </row>
    <row r="18" spans="4:5" ht="12.75">
      <c r="D18" s="14" t="s">
        <v>54</v>
      </c>
      <c r="E18" s="3" t="s">
        <v>58</v>
      </c>
    </row>
    <row r="19" spans="4:5" ht="12.75">
      <c r="D19" s="14" t="s">
        <v>55</v>
      </c>
      <c r="E19" s="3" t="s">
        <v>59</v>
      </c>
    </row>
    <row r="20" spans="4:5" ht="12.75">
      <c r="D20" s="14" t="s">
        <v>56</v>
      </c>
      <c r="E20" s="3" t="s">
        <v>60</v>
      </c>
    </row>
    <row r="21" spans="4:5" ht="12.75">
      <c r="D21" s="12"/>
      <c r="E21" s="3"/>
    </row>
    <row r="22" spans="1:4" ht="12.75">
      <c r="A22" s="21" t="s">
        <v>6</v>
      </c>
      <c r="B22" s="7">
        <f>(B14*B17)/100</f>
        <v>0</v>
      </c>
      <c r="C22" s="4" t="s">
        <v>3</v>
      </c>
      <c r="D22" s="2"/>
    </row>
    <row r="24" s="6" customFormat="1" ht="12.75">
      <c r="A24" s="6" t="s">
        <v>11</v>
      </c>
    </row>
    <row r="26" spans="1:2" s="2" customFormat="1" ht="12.75">
      <c r="A26" s="25" t="s">
        <v>12</v>
      </c>
      <c r="B26" s="2" t="s">
        <v>61</v>
      </c>
    </row>
    <row r="27" s="2" customFormat="1" ht="12.75">
      <c r="A27" s="25"/>
    </row>
    <row r="28" spans="4:5" ht="25.5">
      <c r="D28" s="29" t="s">
        <v>77</v>
      </c>
      <c r="E28" s="9" t="s">
        <v>18</v>
      </c>
    </row>
    <row r="29" ht="12.75">
      <c r="D29" s="3"/>
    </row>
    <row r="30" spans="1:5" ht="12.75">
      <c r="A30" s="23" t="s">
        <v>13</v>
      </c>
      <c r="B30" s="27"/>
      <c r="C30" s="3" t="s">
        <v>3</v>
      </c>
      <c r="E30" s="3" t="s">
        <v>78</v>
      </c>
    </row>
    <row r="31" spans="1:5" s="2" customFormat="1" ht="12.75">
      <c r="A31" s="23" t="s">
        <v>14</v>
      </c>
      <c r="B31" s="16">
        <v>0.57</v>
      </c>
      <c r="E31" s="28" t="s">
        <v>75</v>
      </c>
    </row>
    <row r="32" spans="1:5" ht="12.75">
      <c r="A32" s="24" t="s">
        <v>15</v>
      </c>
      <c r="B32" s="27"/>
      <c r="C32" s="3" t="s">
        <v>3</v>
      </c>
      <c r="E32" s="3" t="s">
        <v>79</v>
      </c>
    </row>
    <row r="33" spans="1:5" s="2" customFormat="1" ht="12.75">
      <c r="A33" s="24" t="s">
        <v>16</v>
      </c>
      <c r="B33" s="19">
        <v>0.48</v>
      </c>
      <c r="E33" s="28" t="s">
        <v>76</v>
      </c>
    </row>
    <row r="34" spans="1:5" ht="12.75">
      <c r="A34" s="23" t="s">
        <v>19</v>
      </c>
      <c r="B34" s="27"/>
      <c r="C34" s="3" t="s">
        <v>3</v>
      </c>
      <c r="E34" s="3" t="s">
        <v>62</v>
      </c>
    </row>
    <row r="35" spans="1:2" s="2" customFormat="1" ht="12.75">
      <c r="A35" s="23" t="s">
        <v>20</v>
      </c>
      <c r="B35" s="16">
        <v>1</v>
      </c>
    </row>
    <row r="36" spans="1:5" ht="12.75">
      <c r="A36" s="24" t="s">
        <v>21</v>
      </c>
      <c r="B36" s="27"/>
      <c r="C36" s="3" t="s">
        <v>3</v>
      </c>
      <c r="E36" s="3" t="s">
        <v>64</v>
      </c>
    </row>
    <row r="37" spans="1:2" s="2" customFormat="1" ht="12.75">
      <c r="A37" s="24" t="s">
        <v>22</v>
      </c>
      <c r="B37" s="19">
        <v>1</v>
      </c>
    </row>
    <row r="38" spans="1:5" ht="12.75">
      <c r="A38" s="23" t="s">
        <v>23</v>
      </c>
      <c r="B38" s="27"/>
      <c r="C38" s="3" t="s">
        <v>3</v>
      </c>
      <c r="E38" s="3" t="s">
        <v>65</v>
      </c>
    </row>
    <row r="39" spans="1:2" s="2" customFormat="1" ht="12.75">
      <c r="A39" s="23" t="s">
        <v>24</v>
      </c>
      <c r="B39" s="16">
        <v>0.5</v>
      </c>
    </row>
    <row r="40" spans="1:5" ht="12.75">
      <c r="A40" s="24" t="s">
        <v>25</v>
      </c>
      <c r="B40" s="27"/>
      <c r="C40" s="3" t="s">
        <v>3</v>
      </c>
      <c r="E40" s="3" t="s">
        <v>66</v>
      </c>
    </row>
    <row r="41" spans="1:2" s="2" customFormat="1" ht="12.75">
      <c r="A41" s="24" t="s">
        <v>26</v>
      </c>
      <c r="B41" s="19">
        <v>0.5</v>
      </c>
    </row>
    <row r="42" spans="1:5" ht="12.75">
      <c r="A42" s="23" t="s">
        <v>27</v>
      </c>
      <c r="B42" s="27"/>
      <c r="C42" s="3" t="s">
        <v>3</v>
      </c>
      <c r="E42" s="3" t="s">
        <v>67</v>
      </c>
    </row>
    <row r="43" spans="1:2" s="2" customFormat="1" ht="12.75">
      <c r="A43" s="23" t="s">
        <v>28</v>
      </c>
      <c r="B43" s="16">
        <v>1</v>
      </c>
    </row>
    <row r="44" spans="1:5" ht="12.75">
      <c r="A44" s="24" t="s">
        <v>29</v>
      </c>
      <c r="B44" s="27"/>
      <c r="C44" s="3" t="s">
        <v>3</v>
      </c>
      <c r="E44" s="3" t="s">
        <v>68</v>
      </c>
    </row>
    <row r="45" spans="1:2" s="2" customFormat="1" ht="12.75">
      <c r="A45" s="24" t="s">
        <v>30</v>
      </c>
      <c r="B45" s="19">
        <v>0.5</v>
      </c>
    </row>
    <row r="46" spans="1:5" ht="12.75">
      <c r="A46" s="23" t="s">
        <v>31</v>
      </c>
      <c r="B46" s="27"/>
      <c r="C46" s="3" t="s">
        <v>3</v>
      </c>
      <c r="E46" s="3" t="s">
        <v>69</v>
      </c>
    </row>
    <row r="47" spans="1:2" s="2" customFormat="1" ht="12.75">
      <c r="A47" s="23" t="s">
        <v>32</v>
      </c>
      <c r="B47" s="16">
        <v>1</v>
      </c>
    </row>
    <row r="48" spans="1:5" ht="12.75">
      <c r="A48" s="24" t="s">
        <v>33</v>
      </c>
      <c r="B48" s="27"/>
      <c r="C48" s="3" t="s">
        <v>3</v>
      </c>
      <c r="E48" s="3" t="s">
        <v>70</v>
      </c>
    </row>
    <row r="49" spans="1:2" s="2" customFormat="1" ht="12.75">
      <c r="A49" s="24" t="s">
        <v>34</v>
      </c>
      <c r="B49" s="19">
        <v>1</v>
      </c>
    </row>
    <row r="50" spans="1:5" ht="12.75">
      <c r="A50" s="23" t="s">
        <v>35</v>
      </c>
      <c r="B50" s="27"/>
      <c r="C50" s="3" t="s">
        <v>3</v>
      </c>
      <c r="E50" s="3" t="s">
        <v>71</v>
      </c>
    </row>
    <row r="51" spans="1:2" s="2" customFormat="1" ht="12.75">
      <c r="A51" s="23" t="s">
        <v>36</v>
      </c>
      <c r="B51" s="16">
        <v>1</v>
      </c>
    </row>
    <row r="52" spans="1:5" ht="12.75">
      <c r="A52" s="24" t="s">
        <v>37</v>
      </c>
      <c r="B52" s="27"/>
      <c r="C52" s="3" t="s">
        <v>3</v>
      </c>
      <c r="E52" s="3" t="s">
        <v>72</v>
      </c>
    </row>
    <row r="53" spans="1:2" s="2" customFormat="1" ht="12.75">
      <c r="A53" s="24" t="s">
        <v>38</v>
      </c>
      <c r="B53" s="19">
        <v>1</v>
      </c>
    </row>
    <row r="54" spans="1:5" ht="12.75">
      <c r="A54" s="23" t="s">
        <v>39</v>
      </c>
      <c r="B54" s="27"/>
      <c r="C54" s="3" t="s">
        <v>3</v>
      </c>
      <c r="E54" s="3" t="s">
        <v>73</v>
      </c>
    </row>
    <row r="55" spans="1:2" s="2" customFormat="1" ht="12.75">
      <c r="A55" s="23" t="s">
        <v>40</v>
      </c>
      <c r="B55" s="16">
        <v>0.5</v>
      </c>
    </row>
    <row r="56" spans="1:5" ht="12.75">
      <c r="A56" s="24" t="s">
        <v>41</v>
      </c>
      <c r="B56" s="27"/>
      <c r="C56" s="3" t="s">
        <v>3</v>
      </c>
      <c r="E56" s="3" t="s">
        <v>74</v>
      </c>
    </row>
    <row r="57" spans="1:2" s="2" customFormat="1" ht="12.75">
      <c r="A57" s="24" t="s">
        <v>42</v>
      </c>
      <c r="B57" s="19">
        <v>0.5</v>
      </c>
    </row>
    <row r="58" spans="1:5" ht="25.5">
      <c r="A58" s="23" t="s">
        <v>17</v>
      </c>
      <c r="B58" s="27"/>
      <c r="C58" s="3" t="s">
        <v>3</v>
      </c>
      <c r="E58" s="8" t="s">
        <v>63</v>
      </c>
    </row>
    <row r="59" s="2" customFormat="1" ht="12.75"/>
    <row r="60" spans="1:4" ht="12.75">
      <c r="A60" s="4" t="s">
        <v>12</v>
      </c>
      <c r="B60" s="7">
        <f>(B30*B31)+(B32*B33)+(B34*B35)+(B36*B37)+(B38*B39)+(B40*B41)+(B42*B43)+(B44*B45)+(B46*B47)+(B48*B49)+(B50*B51)+(B52*B53)+(B54*B55)+(B56*B57)+(B58*0.52)</f>
        <v>0</v>
      </c>
      <c r="C60" s="4" t="s">
        <v>3</v>
      </c>
      <c r="D60" s="2"/>
    </row>
    <row r="63" s="31" customFormat="1" ht="14.25">
      <c r="A63" s="31" t="s">
        <v>43</v>
      </c>
    </row>
    <row r="65" spans="1:5" s="2" customFormat="1" ht="12.75">
      <c r="A65" s="21" t="s">
        <v>44</v>
      </c>
      <c r="B65" s="4" t="s">
        <v>45</v>
      </c>
      <c r="C65" s="4"/>
      <c r="D65" s="4"/>
      <c r="E65" s="20" t="s">
        <v>46</v>
      </c>
    </row>
    <row r="67" spans="1:3" ht="12.75">
      <c r="A67" s="32" t="s">
        <v>44</v>
      </c>
      <c r="B67" s="33" t="e">
        <f>(B60*100)/B8</f>
        <v>#DIV/0!</v>
      </c>
      <c r="C67" s="34" t="s">
        <v>46</v>
      </c>
    </row>
    <row r="72" ht="12.75">
      <c r="A72" s="35" t="s">
        <v>80</v>
      </c>
    </row>
    <row r="73" ht="12.75">
      <c r="A73" s="36" t="s">
        <v>81</v>
      </c>
    </row>
  </sheetData>
  <sheetProtection password="D853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jdrzewinska</dc:creator>
  <cp:keywords/>
  <dc:description/>
  <cp:lastModifiedBy>jdrzewinska</cp:lastModifiedBy>
  <cp:lastPrinted>2013-10-31T12:58:41Z</cp:lastPrinted>
  <dcterms:created xsi:type="dcterms:W3CDTF">2013-03-26T08:55:54Z</dcterms:created>
  <dcterms:modified xsi:type="dcterms:W3CDTF">2014-01-24T10:03:35Z</dcterms:modified>
  <cp:category/>
  <cp:version/>
  <cp:contentType/>
  <cp:contentStatus/>
</cp:coreProperties>
</file>