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\\Jag26-nas\umwm\ON\Zarzad\Z_W_M\zarzad_organizacja\PORZADEK OBRAD\porządek_obrad\VI kadencja\2020\2020_09_15\Uchwały\1378_1509 zał\"/>
    </mc:Choice>
  </mc:AlternateContent>
  <xr:revisionPtr revIDLastSave="0" documentId="13_ncr:1_{FB9117DE-3CCF-4457-A6D3-8D0D27406772}" xr6:coauthVersionLast="36" xr6:coauthVersionMax="36" xr10:uidLastSave="{00000000-0000-0000-0000-000000000000}"/>
  <bookViews>
    <workbookView xWindow="0" yWindow="0" windowWidth="16380" windowHeight="8190" xr2:uid="{00000000-000D-0000-FFFF-FFFF00000000}"/>
  </bookViews>
  <sheets>
    <sheet name="oferty 2020" sheetId="1" r:id="rId1"/>
  </sheets>
  <definedNames>
    <definedName name="__xlnm._FilterDatabase" localSheetId="0">'oferty 2020'!$A$5:$Q$59</definedName>
    <definedName name="__xlnm._FilterDatabase_1">'oferty 2020'!$A$5:$Q$59</definedName>
    <definedName name="_xlnm._FilterDatabase" localSheetId="0" hidden="1">'oferty 2020'!$A$5:$S$58</definedName>
    <definedName name="_xlnm.Print_Area" localSheetId="0">'oferty 2020'!$A$1:$Q$62</definedName>
    <definedName name="_xlnm.Print_Titles" localSheetId="0">'oferty 2020'!$5:$5</definedName>
  </definedNames>
  <calcPr calcId="191029" iterateDelta="1E-4"/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52" i="1"/>
  <c r="A49" i="1"/>
  <c r="A50" i="1"/>
  <c r="A51" i="1"/>
  <c r="A53" i="1"/>
  <c r="A54" i="1"/>
  <c r="A55" i="1"/>
  <c r="A56" i="1"/>
  <c r="A57" i="1"/>
  <c r="A58" i="1"/>
  <c r="O59" i="1" l="1"/>
  <c r="P59" i="1"/>
  <c r="Q59" i="1"/>
  <c r="N58" i="1"/>
  <c r="N15" i="1"/>
  <c r="A6" i="1"/>
  <c r="A7" i="1"/>
  <c r="N19" i="1"/>
  <c r="N20" i="1"/>
  <c r="N16" i="1"/>
  <c r="N21" i="1"/>
  <c r="N9" i="1"/>
  <c r="N6" i="1"/>
  <c r="N42" i="1"/>
  <c r="N43" i="1"/>
  <c r="N22" i="1"/>
  <c r="N23" i="1"/>
  <c r="N37" i="1"/>
  <c r="N24" i="1"/>
  <c r="N44" i="1"/>
  <c r="N13" i="1"/>
  <c r="N52" i="1"/>
  <c r="N10" i="1"/>
  <c r="N7" i="1"/>
  <c r="N11" i="1"/>
  <c r="N25" i="1"/>
  <c r="N26" i="1"/>
  <c r="N38" i="1"/>
  <c r="N12" i="1"/>
  <c r="N27" i="1"/>
  <c r="N28" i="1"/>
  <c r="N47" i="1"/>
  <c r="N49" i="1"/>
  <c r="N50" i="1"/>
  <c r="N29" i="1"/>
  <c r="N39" i="1"/>
  <c r="N30" i="1"/>
  <c r="N8" i="1"/>
  <c r="N31" i="1"/>
  <c r="N32" i="1"/>
  <c r="N53" i="1"/>
  <c r="N17" i="1"/>
  <c r="N54" i="1"/>
  <c r="N33" i="1"/>
  <c r="N45" i="1"/>
  <c r="N40" i="1"/>
  <c r="N34" i="1"/>
  <c r="N18" i="1"/>
  <c r="N55" i="1"/>
  <c r="N46" i="1"/>
  <c r="N48" i="1"/>
  <c r="N35" i="1"/>
  <c r="N14" i="1"/>
  <c r="N36" i="1"/>
  <c r="N51" i="1"/>
  <c r="N56" i="1"/>
  <c r="N41" i="1"/>
  <c r="N57" i="1"/>
</calcChain>
</file>

<file path=xl/sharedStrings.xml><?xml version="1.0" encoding="utf-8"?>
<sst xmlns="http://schemas.openxmlformats.org/spreadsheetml/2006/main" count="292" uniqueCount="210">
  <si>
    <t>Lp.</t>
  </si>
  <si>
    <t>nr sprawy/oferty</t>
  </si>
  <si>
    <t>Oferent</t>
  </si>
  <si>
    <t>Miejscowość</t>
  </si>
  <si>
    <t>Forma prawna</t>
  </si>
  <si>
    <t>Nazwa zadania</t>
  </si>
  <si>
    <t>nr zadania</t>
  </si>
  <si>
    <t>Suma pkt oceny</t>
  </si>
  <si>
    <t>koszt całkowity zadania                 (w złotych)</t>
  </si>
  <si>
    <t>kwota wnioskowana (w złotych)</t>
  </si>
  <si>
    <t>Warszawa</t>
  </si>
  <si>
    <t>fundacja</t>
  </si>
  <si>
    <t>ES-KW.614.3. 2.2020</t>
  </si>
  <si>
    <t>Fundacja Filmowa im. Władysława Ślesickiego</t>
  </si>
  <si>
    <t xml:space="preserve">MÓJ PIERWSZY FILM 2020 </t>
  </si>
  <si>
    <t>ES-KW.614.3. 5.2020</t>
  </si>
  <si>
    <t>Fundacja NIKT NIE ZOSTAJE</t>
  </si>
  <si>
    <t>stow.</t>
  </si>
  <si>
    <t>ES-KW.614.3. 9.2020</t>
  </si>
  <si>
    <t>Fundacja "Bliżej Pszczół"</t>
  </si>
  <si>
    <t>Złotokłos</t>
  </si>
  <si>
    <t>Piaseczno</t>
  </si>
  <si>
    <t xml:space="preserve">Z pszczołami lepszy jest świat </t>
  </si>
  <si>
    <t>ES-KW.614.3. 10.2020</t>
  </si>
  <si>
    <t>Stowarzyszenie "Amicus" Gminy Dzierzążnia</t>
  </si>
  <si>
    <t>Pluskocin</t>
  </si>
  <si>
    <t>Ciechanów</t>
  </si>
  <si>
    <t xml:space="preserve">Wyjazdowe warsztaty filmowe </t>
  </si>
  <si>
    <t>Płock</t>
  </si>
  <si>
    <t>ES-KW.614.3. 14.2020</t>
  </si>
  <si>
    <t>Stowarzyszenie Tradycyjnie Nowoczesnych Dla Wsi</t>
  </si>
  <si>
    <t>Plewki</t>
  </si>
  <si>
    <t>Ostrołęka</t>
  </si>
  <si>
    <t xml:space="preserve">Kuźnia Młodych Talentów </t>
  </si>
  <si>
    <t>ES-KW.614.3. 16.2020</t>
  </si>
  <si>
    <t>Fundacja "Mocni Mocą Nadziei"</t>
  </si>
  <si>
    <t>Białoskóry 31</t>
  </si>
  <si>
    <t xml:space="preserve">Ciekawi świata pogłębiamy wiedzę - cykl zajęć edukacyjnych w gminie Mochowo edycja 2020 </t>
  </si>
  <si>
    <t>Węgrów</t>
  </si>
  <si>
    <t>Siedlce</t>
  </si>
  <si>
    <t>Stowarzyszenie "IUVENES" na rzecz Zespołu Szkół im. Stanisława Staszica w Gąbinie oraz lokalnej społeczności</t>
  </si>
  <si>
    <t>Gąbin</t>
  </si>
  <si>
    <t>stow. zwykłe</t>
  </si>
  <si>
    <t>Radom</t>
  </si>
  <si>
    <t>ES-KW.614.3. 21.2020</t>
  </si>
  <si>
    <t>Fundacja Pomóż Dorosnąć</t>
  </si>
  <si>
    <t xml:space="preserve">„W kulturalnej bliskości – warsztaty kulturalno – edukacyjne” </t>
  </si>
  <si>
    <t>ES-KW.614.3. 24.2020</t>
  </si>
  <si>
    <t xml:space="preserve">Stawiam na edukację - wyjazd edukacyjny uczniów Zespołu Szkół im. Stanisława Staszica w Gąbinie </t>
  </si>
  <si>
    <t>ES-KW.614.3. 26.2020</t>
  </si>
  <si>
    <t>"Fundacja Gwiazdka"</t>
  </si>
  <si>
    <t>Legionowo</t>
  </si>
  <si>
    <t xml:space="preserve">Kierunek: NAUKA! Warsztaty dla dzieci z terenów wiejskich </t>
  </si>
  <si>
    <t>ES-KW.614.3. 27.2020</t>
  </si>
  <si>
    <t>Stowarzyszenie Na Rzecz Rozwoju Gminy Sadowne</t>
  </si>
  <si>
    <t>Sadowne</t>
  </si>
  <si>
    <t xml:space="preserve">Pasję mamy i w wakacje ją rozwijamy - zajęcia robotyki </t>
  </si>
  <si>
    <t>Stowarzyszenie Wspólnota Powiatowa</t>
  </si>
  <si>
    <t>Garwolin</t>
  </si>
  <si>
    <t>ES-KW.614.3. 33.2020</t>
  </si>
  <si>
    <t>Stowarzyszenie Pozytywnie Historyczni</t>
  </si>
  <si>
    <t xml:space="preserve">Ciechanowski Piknik Naukowy </t>
  </si>
  <si>
    <t>ES-KW.614.3. 36.2020</t>
  </si>
  <si>
    <t>Towarzystwo Skautowe SZMARAGDOWA</t>
  </si>
  <si>
    <t xml:space="preserve">"Obóz ekologiczny - zaczynam od siebie" </t>
  </si>
  <si>
    <t>ES-KW.614.3. 37.2020</t>
  </si>
  <si>
    <t xml:space="preserve">Z KART NAJNOWSZEJ HISTORII POLSKI </t>
  </si>
  <si>
    <t>ES-KW.614.3. 40.2020</t>
  </si>
  <si>
    <t>Stowarzyszenie Na Piątkę</t>
  </si>
  <si>
    <t>Mińsk Mazowiecki</t>
  </si>
  <si>
    <t xml:space="preserve">MALI ODKRYWCY SKARBÓW </t>
  </si>
  <si>
    <t>ES-KW.614.3. 41.2020</t>
  </si>
  <si>
    <t>FUNDACJA ROZWOJU OSOBISTEGO EDUKACJI I TURYSTYKI "FERA VIA"</t>
  </si>
  <si>
    <t>Granice</t>
  </si>
  <si>
    <t xml:space="preserve">Mam prawa! </t>
  </si>
  <si>
    <t>ES-KW.614.3. 47.2020</t>
  </si>
  <si>
    <t>Fundacja Civis Polonus</t>
  </si>
  <si>
    <t xml:space="preserve">Młodzi liderzy dla Mazowsza </t>
  </si>
  <si>
    <t>ES-KW.614.3. 52.2020</t>
  </si>
  <si>
    <t>Oddział Warszawski Stowarzyszenia Inżynierów i Techników Mechaników Polskich</t>
  </si>
  <si>
    <t xml:space="preserve">III MAZOWIECKIE DNI TECHNIKI </t>
  </si>
  <si>
    <t>ES-KW.614.3. 53.2020</t>
  </si>
  <si>
    <t>Ratujmy Ratowo</t>
  </si>
  <si>
    <t>Ratowo 58</t>
  </si>
  <si>
    <t xml:space="preserve">I love English. Zajęcia pozalekcyjne dla uczniów zdolnych doskonalące umiejętności z języka angielskiego (III edycja) </t>
  </si>
  <si>
    <t>ES-KW.614.3. 55.2020</t>
  </si>
  <si>
    <t>Fundacja Teraz Mazowsze</t>
  </si>
  <si>
    <t xml:space="preserve">Kształcenie zawodowe szansą zdobycia atrakcyjnego zawodu </t>
  </si>
  <si>
    <t>ES-KW.614.3. 61.2020</t>
  </si>
  <si>
    <t>FUNDACJA NOWYSTART.PL</t>
  </si>
  <si>
    <t xml:space="preserve">Zrozumieć świat przez doświadczenia </t>
  </si>
  <si>
    <t>ES-KW.614.3. 62.2020</t>
  </si>
  <si>
    <t>Płocka Akademia Rękodzieła</t>
  </si>
  <si>
    <t xml:space="preserve">LETNIA AKADEMIA RĘKODZIEŁA </t>
  </si>
  <si>
    <t>STOWARZYSZENIE NA RZECZ ROZWOJU GMINY JADÓW</t>
  </si>
  <si>
    <t>Szewnica</t>
  </si>
  <si>
    <t>ES-KW.614.3. 70.2020</t>
  </si>
  <si>
    <t>Chorągiew Stołeczna Związku Harcerstwa Polskiego</t>
  </si>
  <si>
    <t>ES-KW.614.3. 75.2020</t>
  </si>
  <si>
    <t>Stowarzyszenie Edukacyjne "Nauka - Rozwój"</t>
  </si>
  <si>
    <t>ES-KW.614.3. 79.2020</t>
  </si>
  <si>
    <t>Stowarzyszenie Inicjatyw Edukacyjnych "Delta"</t>
  </si>
  <si>
    <t>ES-KW.614.3. 81.2020</t>
  </si>
  <si>
    <t>Edu Inicjatywa</t>
  </si>
  <si>
    <t>Susk 35</t>
  </si>
  <si>
    <t>ES-KW.614.3. 82.2020</t>
  </si>
  <si>
    <t>Stowarzyszenie Przyjaciół Dzieci Niepełnosprawnych Przy Specjalnym Ośrodku Szkolno Wychowawczym w Ostrołęce DAJMY IM RADOŚĆ</t>
  </si>
  <si>
    <t>ES-KW.614.3. 87.2020</t>
  </si>
  <si>
    <t>stowarzyszenie tutajteraz</t>
  </si>
  <si>
    <t xml:space="preserve">Matematyka na planszy (2020) </t>
  </si>
  <si>
    <t>ES-KW.614.3. 90.2020</t>
  </si>
  <si>
    <t>Stowarzyszenie Brzask</t>
  </si>
  <si>
    <t xml:space="preserve">Ustka 2020- Śladami historii </t>
  </si>
  <si>
    <t>ES-KW.614.3. 91.2020</t>
  </si>
  <si>
    <t>Stowarzyszenie Pro-IMPULS</t>
  </si>
  <si>
    <t>Pionki</t>
  </si>
  <si>
    <t xml:space="preserve">Rozwijamy talenty i pasje </t>
  </si>
  <si>
    <t>ES-KW.614.3. 101.2020</t>
  </si>
  <si>
    <t>Fundacja Bez Wizy</t>
  </si>
  <si>
    <t xml:space="preserve">I śmiech niekiedy może być nauką... </t>
  </si>
  <si>
    <t>ES-KW.614.3. 103.2020</t>
  </si>
  <si>
    <t>Chorągiew Mazowiecka Związku Harcerstwa Polskiego</t>
  </si>
  <si>
    <t xml:space="preserve">Obóz Harcerski "Planeta X" w Lubiatowie </t>
  </si>
  <si>
    <t>ES-KW.614.3. 104.2020</t>
  </si>
  <si>
    <t>Stowarzyszenie "Karuzela"</t>
  </si>
  <si>
    <t xml:space="preserve">Obóz edukacyjny </t>
  </si>
  <si>
    <t>ES-KW.614.3. 117.2020</t>
  </si>
  <si>
    <t>Stowarzyszenie "Pracownia Etnograficzna" im. Witolda Dynowskiego</t>
  </si>
  <si>
    <t xml:space="preserve">Okiem etnologa. Warsztaty dla licealistów z województwa mazowieckiego </t>
  </si>
  <si>
    <t>ES-KW.614.3. 120.2020</t>
  </si>
  <si>
    <t>Stowarzyszenie Włościańska</t>
  </si>
  <si>
    <t>Trzcianka 94</t>
  </si>
  <si>
    <t xml:space="preserve">Wypoczynek i edukacja </t>
  </si>
  <si>
    <t>ES-KW.614.3. 123.2020</t>
  </si>
  <si>
    <t>Stowarzyszenie Razem Możemy Więcej</t>
  </si>
  <si>
    <t>Wincentów 27</t>
  </si>
  <si>
    <t xml:space="preserve">DOBRY ZAWÓD- LEPSZE JUTRO </t>
  </si>
  <si>
    <t>ES-KW.614.3. 125.2020</t>
  </si>
  <si>
    <t xml:space="preserve">SPOTKANIA Z WARSZAWĄ </t>
  </si>
  <si>
    <t>ES-KW.614.3. 129.2020</t>
  </si>
  <si>
    <t>FUNDACJA LE NATIGA</t>
  </si>
  <si>
    <t xml:space="preserve">ROZWIŃ TALENT </t>
  </si>
  <si>
    <t>ES-KW.614.3. 133.2020</t>
  </si>
  <si>
    <t>Stowarzyszenie Rozwoju Szkoły</t>
  </si>
  <si>
    <t>Sienno</t>
  </si>
  <si>
    <t xml:space="preserve">Zawodowy Rozwój Szkoły </t>
  </si>
  <si>
    <t>ES-KW.614.3. 136.2020</t>
  </si>
  <si>
    <t xml:space="preserve">Jestem Zdolny II </t>
  </si>
  <si>
    <t>ES-KW.614.3. 138.2020</t>
  </si>
  <si>
    <t>STOWARZYSZENIE LOKALNA GRUPA DZIAŁANIA "ROZWOJU PÓŁNOCNEGO MAZOWSZA"</t>
  </si>
  <si>
    <t>Nowe Grabie</t>
  </si>
  <si>
    <t xml:space="preserve">"Poznanie systemu edukacji zawodowej - szansą na lepszą przyszłość" III Edycja </t>
  </si>
  <si>
    <t>"Fundacja Akademia Integracji- Praca, Edukacja, Sport"</t>
  </si>
  <si>
    <t>ES-KW.614.3. 141.2020</t>
  </si>
  <si>
    <t xml:space="preserve">Garnek umiejętności </t>
  </si>
  <si>
    <t>ES-KW.614.3. 142.2020</t>
  </si>
  <si>
    <t xml:space="preserve">I Ty możesz zostać naukowcem </t>
  </si>
  <si>
    <t>ES-KW.614.3. 144.2020</t>
  </si>
  <si>
    <t xml:space="preserve">Pamiętaj o swoich prawach - kampania edukacyjna </t>
  </si>
  <si>
    <t>ES-KW.614.3. 145.2020</t>
  </si>
  <si>
    <t>Fundacja Ogród Edukacji</t>
  </si>
  <si>
    <t>Nieporęt</t>
  </si>
  <si>
    <t xml:space="preserve">Skrzydła przyszłości - wsparcie na starcie </t>
  </si>
  <si>
    <t>ES-KW.614.3. 147.2020</t>
  </si>
  <si>
    <t>Fundacja Prima Security</t>
  </si>
  <si>
    <t xml:space="preserve">Kolonie "Podróż marzeń" </t>
  </si>
  <si>
    <t>ES-KW.614.3. 148.2020</t>
  </si>
  <si>
    <t>Stowarzyszenie SPOZA</t>
  </si>
  <si>
    <t xml:space="preserve">Odkryj, rozwijaj, wykorzystaj 5! </t>
  </si>
  <si>
    <t>ES-KW.614.3. 153.2020</t>
  </si>
  <si>
    <t xml:space="preserve">Galeria Kultura zaprasza </t>
  </si>
  <si>
    <t>ES-KW.614.3. 161.2020</t>
  </si>
  <si>
    <t xml:space="preserve">Spotkaj etnologa </t>
  </si>
  <si>
    <t>ES-KW.614.3. 162.2020</t>
  </si>
  <si>
    <t>Stowarzyszenie Terapeutów</t>
  </si>
  <si>
    <t xml:space="preserve">Jeśli integracja, to w kuchni świata pełnej kolorów </t>
  </si>
  <si>
    <t>ES-KW.614.3. 165.2020</t>
  </si>
  <si>
    <t>Stowarzyszenie Inicjatyw Społecznych "Nasza Przestrzeń"</t>
  </si>
  <si>
    <t xml:space="preserve">Z kulturą na TY </t>
  </si>
  <si>
    <t>Stowarzyszenie Pomocy Niepełnosprawnym Centrum Edukacyjno- Rehabilitacyjne „Do Celu”</t>
  </si>
  <si>
    <t>ES-KW.614.3. 170.2020</t>
  </si>
  <si>
    <t xml:space="preserve">"Obóz terapeutyczny w Piekarach k/ Krakowa" </t>
  </si>
  <si>
    <t>ES-KW.614.3. 173.2020</t>
  </si>
  <si>
    <t>FUNDACJA AVE</t>
  </si>
  <si>
    <t xml:space="preserve">SUPER BUDA - semestr XX i XXI </t>
  </si>
  <si>
    <t>ES-KW.614.3. 174.2020</t>
  </si>
  <si>
    <t>FUNDACJA ODZYSKAĆ RADOŚĆ</t>
  </si>
  <si>
    <t>Bogurzyn 87</t>
  </si>
  <si>
    <t xml:space="preserve">Terapeutyczne warsztaty dla dzieci i młodzieży "Odzyskać Radość" </t>
  </si>
  <si>
    <t>Stowarzyszenie tutajteraz</t>
  </si>
  <si>
    <t>Konkurs "Niezwykły uczeń"</t>
  </si>
  <si>
    <t>Tam, gdzie się styka z polskim matematyka. STEAM-owe warsztaty radiowo-filmowe</t>
  </si>
  <si>
    <t>,,Pierniki z ceramiki- czyli co można wyczarować z gliny, ciasta, innych mas plastycznych i nie tylko"</t>
  </si>
  <si>
    <t>SO</t>
  </si>
  <si>
    <t>REZYGNACJA z realizacji zadania w związku z COVID 19</t>
  </si>
  <si>
    <t>lista rezerwowa (16 000 zł)</t>
  </si>
  <si>
    <t>lista rezerwowa (12 000 zł)</t>
  </si>
  <si>
    <t>lista rezerwowa (14 000 zł)</t>
  </si>
  <si>
    <t>lista rezerwowa (17 000 zł)</t>
  </si>
  <si>
    <t xml:space="preserve"> Pkt oceny kryterium oceny 1 (max 25)</t>
  </si>
  <si>
    <t xml:space="preserve"> Pkt oceny kryterium oceny 2 (max 20)</t>
  </si>
  <si>
    <t xml:space="preserve"> Pkt oceny kryterium oceny 3 (max 30)</t>
  </si>
  <si>
    <t xml:space="preserve"> Pkt oceny kryterium oceny 4 (max 15)</t>
  </si>
  <si>
    <t xml:space="preserve"> Pkt oceny kryterium oceny 5 (max 10)</t>
  </si>
  <si>
    <t xml:space="preserve">Cykl spotkań edukacyjnych z uczniami szkół ponadpodstawowych na temat uczestnictwa żołnierzy z krajów NATO w misjach poza granicami kraju </t>
  </si>
  <si>
    <t>Łamiemy bariery językowe i kulturowe - warsztaty językowe Euroweek</t>
  </si>
  <si>
    <t>Wakacyjny trening umiejętności społecznych dla niepełnosprawnych uczestników - członków drużyn ZHP</t>
  </si>
  <si>
    <t>Zestawienie ofert poprawnych formalnie złożonych w otwartym konkursie ofert na realizację w 2020 r. zadań publicznych Województwa Mazowieckiego w obszarze „Nauka, szkolnictwo wyższe, edukacja, oświata i wychowanie" ze wskazaniem liczby punktów przyznanych w trakcie oceny merytorycznej oraz kwot dotacji udzielonych na realizację wybranych ofert</t>
  </si>
  <si>
    <t xml:space="preserve">dotacja Woj. (w złotych), </t>
  </si>
  <si>
    <t>Załącznik do uchwały nr 1378/163/20
Zarządu Województwa Mazowieckiego
z dnia 15 września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</si>
</sst>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&quot; zł&quot;;\-#,##0.00&quot; zł&quot;"/>
    <numFmt numFmtId="165" formatCode="#,##0&quot;     &quot;;\-#,##0&quot;     &quot;"/>
    <numFmt numFmtId="166" formatCode="#,##0.00&quot; zł&quot;"/>
    <numFmt numFmtId="167" formatCode="dd\-mmm"/>
    <numFmt numFmtId="168" formatCode="#,##0&quot; zł&quot;;\-#,##0&quot; zł&quot;"/>
  </numFmts>
  <fonts count="18" x14ac:knownFonts="1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38"/>
    </font>
    <font>
      <sz val="14"/>
      <name val="Arial"/>
      <family val="2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0" borderId="0"/>
    <xf numFmtId="0" fontId="15" fillId="0" borderId="7" applyNumberFormat="0" applyFill="0" applyAlignment="0" applyProtection="0"/>
  </cellStyleXfs>
  <cellXfs count="66">
    <xf numFmtId="0" fontId="0" fillId="0" borderId="0" xfId="0"/>
    <xf numFmtId="0" fontId="3" fillId="0" borderId="2" xfId="1" applyFont="1" applyFill="1" applyBorder="1"/>
    <xf numFmtId="0" fontId="3" fillId="0" borderId="0" xfId="1" applyNumberFormat="1" applyFont="1" applyFill="1"/>
    <xf numFmtId="0" fontId="3" fillId="0" borderId="0" xfId="1" applyFont="1" applyFill="1"/>
    <xf numFmtId="0" fontId="5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5" fillId="0" borderId="2" xfId="1" applyFont="1" applyFill="1" applyBorder="1" applyAlignment="1">
      <alignment wrapText="1"/>
    </xf>
    <xf numFmtId="0" fontId="3" fillId="0" borderId="4" xfId="1" applyFont="1" applyFill="1" applyBorder="1" applyAlignment="1">
      <alignment horizontal="center"/>
    </xf>
    <xf numFmtId="0" fontId="5" fillId="0" borderId="4" xfId="1" applyFont="1" applyFill="1" applyBorder="1" applyAlignment="1">
      <alignment vertical="center" wrapText="1"/>
    </xf>
    <xf numFmtId="167" fontId="4" fillId="0" borderId="5" xfId="1" applyNumberFormat="1" applyFont="1" applyFill="1" applyBorder="1" applyAlignment="1">
      <alignment vertical="center"/>
    </xf>
    <xf numFmtId="0" fontId="3" fillId="0" borderId="6" xfId="1" applyFont="1" applyFill="1" applyBorder="1"/>
    <xf numFmtId="0" fontId="3" fillId="0" borderId="4" xfId="1" applyFont="1" applyFill="1" applyBorder="1"/>
    <xf numFmtId="0" fontId="3" fillId="0" borderId="2" xfId="1" applyFont="1" applyFill="1" applyBorder="1" applyAlignment="1">
      <alignment horizontal="center"/>
    </xf>
    <xf numFmtId="167" fontId="4" fillId="0" borderId="2" xfId="1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3" fillId="0" borderId="0" xfId="1" applyFont="1" applyFill="1" applyBorder="1"/>
    <xf numFmtId="0" fontId="5" fillId="0" borderId="0" xfId="1" applyFont="1" applyFill="1" applyAlignment="1">
      <alignment wrapText="1"/>
    </xf>
    <xf numFmtId="0" fontId="4" fillId="0" borderId="0" xfId="1" applyFont="1" applyFill="1" applyAlignment="1">
      <alignment vertical="center"/>
    </xf>
    <xf numFmtId="168" fontId="3" fillId="0" borderId="0" xfId="1" applyNumberFormat="1" applyFont="1" applyFill="1"/>
    <xf numFmtId="164" fontId="3" fillId="0" borderId="0" xfId="1" applyNumberFormat="1" applyFont="1" applyFill="1"/>
    <xf numFmtId="0" fontId="9" fillId="0" borderId="0" xfId="1" applyFont="1" applyFill="1" applyAlignment="1">
      <alignment horizontal="left" wrapText="1"/>
    </xf>
    <xf numFmtId="166" fontId="3" fillId="0" borderId="4" xfId="1" applyNumberFormat="1" applyFont="1" applyFill="1" applyBorder="1" applyAlignment="1">
      <alignment vertical="center" wrapText="1"/>
    </xf>
    <xf numFmtId="166" fontId="3" fillId="0" borderId="2" xfId="1" applyNumberFormat="1" applyFont="1" applyFill="1" applyBorder="1" applyAlignment="1">
      <alignment vertical="center" wrapText="1"/>
    </xf>
    <xf numFmtId="164" fontId="3" fillId="0" borderId="2" xfId="1" applyNumberFormat="1" applyFont="1" applyFill="1" applyBorder="1" applyAlignment="1">
      <alignment vertical="center" wrapText="1"/>
    </xf>
    <xf numFmtId="164" fontId="3" fillId="0" borderId="4" xfId="1" applyNumberFormat="1" applyFont="1" applyFill="1" applyBorder="1" applyAlignment="1">
      <alignment vertical="center" wrapText="1"/>
    </xf>
    <xf numFmtId="0" fontId="8" fillId="0" borderId="0" xfId="1" applyFont="1" applyFill="1" applyAlignment="1">
      <alignment wrapText="1"/>
    </xf>
    <xf numFmtId="0" fontId="8" fillId="0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vertical="center" wrapText="1"/>
    </xf>
    <xf numFmtId="0" fontId="12" fillId="0" borderId="0" xfId="1" applyFont="1" applyFill="1" applyAlignment="1">
      <alignment horizontal="left" wrapText="1"/>
    </xf>
    <xf numFmtId="0" fontId="8" fillId="0" borderId="4" xfId="1" applyFont="1" applyFill="1" applyBorder="1" applyAlignment="1">
      <alignment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wrapText="1"/>
    </xf>
    <xf numFmtId="0" fontId="13" fillId="0" borderId="0" xfId="1" applyFont="1" applyFill="1" applyAlignment="1">
      <alignment horizontal="center" vertical="center" wrapText="1"/>
    </xf>
    <xf numFmtId="0" fontId="14" fillId="0" borderId="0" xfId="1" applyFont="1" applyFill="1" applyAlignment="1">
      <alignment horizontal="left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vertical="center" wrapText="1"/>
    </xf>
    <xf numFmtId="165" fontId="7" fillId="0" borderId="0" xfId="1" applyNumberFormat="1" applyFont="1" applyFill="1" applyAlignment="1">
      <alignment vertical="center" wrapText="1"/>
    </xf>
    <xf numFmtId="0" fontId="9" fillId="0" borderId="0" xfId="1" applyFont="1" applyFill="1" applyAlignment="1">
      <alignment horizontal="left" vertical="center" wrapText="1"/>
    </xf>
    <xf numFmtId="164" fontId="7" fillId="0" borderId="4" xfId="1" applyNumberFormat="1" applyFont="1" applyFill="1" applyBorder="1" applyAlignment="1">
      <alignment vertical="center" wrapText="1"/>
    </xf>
    <xf numFmtId="164" fontId="7" fillId="0" borderId="2" xfId="1" applyNumberFormat="1" applyFont="1" applyFill="1" applyBorder="1" applyAlignment="1">
      <alignment vertical="center" wrapText="1"/>
    </xf>
    <xf numFmtId="164" fontId="11" fillId="0" borderId="2" xfId="1" applyNumberFormat="1" applyFont="1" applyFill="1" applyBorder="1" applyAlignment="1">
      <alignment vertical="center" wrapText="1"/>
    </xf>
    <xf numFmtId="0" fontId="6" fillId="0" borderId="4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164" fontId="7" fillId="3" borderId="2" xfId="1" applyNumberFormat="1" applyFont="1" applyFill="1" applyBorder="1" applyAlignment="1">
      <alignment vertical="center"/>
    </xf>
    <xf numFmtId="164" fontId="7" fillId="3" borderId="2" xfId="1" applyNumberFormat="1" applyFont="1" applyFill="1" applyBorder="1" applyAlignment="1">
      <alignment vertical="center" wrapText="1"/>
    </xf>
    <xf numFmtId="0" fontId="2" fillId="0" borderId="0" xfId="1" applyFont="1" applyFill="1" applyAlignment="1">
      <alignment horizontal="left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6" fillId="0" borderId="7" xfId="2" applyFont="1" applyFill="1"/>
    <xf numFmtId="0" fontId="13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49" fontId="16" fillId="2" borderId="2" xfId="2" applyNumberFormat="1" applyFont="1" applyFill="1" applyBorder="1" applyAlignment="1">
      <alignment horizontal="center" vertical="center" wrapText="1"/>
    </xf>
    <xf numFmtId="49" fontId="16" fillId="2" borderId="2" xfId="2" applyNumberFormat="1" applyFont="1" applyFill="1" applyBorder="1" applyAlignment="1">
      <alignment horizontal="center" vertical="center" textRotation="89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2" xfId="2" applyNumberFormat="1" applyFont="1" applyFill="1" applyBorder="1" applyAlignment="1">
      <alignment horizontal="center" vertical="center" textRotation="90" wrapText="1"/>
    </xf>
    <xf numFmtId="0" fontId="16" fillId="2" borderId="2" xfId="2" applyFont="1" applyFill="1" applyBorder="1" applyAlignment="1">
      <alignment horizontal="center" vertical="center" textRotation="90" wrapText="1"/>
    </xf>
    <xf numFmtId="164" fontId="16" fillId="2" borderId="2" xfId="2" applyNumberFormat="1" applyFont="1" applyFill="1" applyBorder="1" applyAlignment="1">
      <alignment horizontal="center" vertical="center" wrapText="1"/>
    </xf>
    <xf numFmtId="165" fontId="16" fillId="2" borderId="2" xfId="2" applyNumberFormat="1" applyFont="1" applyFill="1" applyBorder="1" applyAlignment="1">
      <alignment horizontal="center" vertical="center" wrapText="1"/>
    </xf>
    <xf numFmtId="164" fontId="17" fillId="0" borderId="2" xfId="1" applyNumberFormat="1" applyFont="1" applyFill="1" applyBorder="1" applyAlignment="1">
      <alignment vertical="center" wrapText="1"/>
    </xf>
    <xf numFmtId="0" fontId="9" fillId="0" borderId="0" xfId="1" applyFont="1" applyFill="1" applyAlignment="1">
      <alignment horizontal="center" wrapText="1"/>
    </xf>
    <xf numFmtId="0" fontId="7" fillId="0" borderId="0" xfId="1" applyFont="1" applyFill="1" applyAlignment="1">
      <alignment horizontal="right" wrapText="1"/>
    </xf>
  </cellXfs>
  <cellStyles count="3">
    <cellStyle name="Excel Built-in Normal" xfId="1" xr:uid="{00000000-0005-0000-0000-000000000000}"/>
    <cellStyle name="Nagłówek 1" xfId="2" builtinId="16"/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FF2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37"/>
  <sheetViews>
    <sheetView tabSelected="1" showRuler="0" zoomScale="70" zoomScaleNormal="70" zoomScalePageLayoutView="86" workbookViewId="0">
      <selection activeCell="AB8" sqref="AB8"/>
    </sheetView>
  </sheetViews>
  <sheetFormatPr defaultRowHeight="18" x14ac:dyDescent="0.25"/>
  <cols>
    <col min="1" max="1" width="4.85546875" style="3" customWidth="1"/>
    <col min="2" max="2" width="12.140625" style="18" customWidth="1"/>
    <col min="3" max="3" width="41.42578125" style="27" customWidth="1"/>
    <col min="4" max="4" width="15" style="28" customWidth="1"/>
    <col min="5" max="5" width="10.42578125" style="36" customWidth="1"/>
    <col min="6" max="6" width="51.85546875" style="29" customWidth="1"/>
    <col min="7" max="7" width="4.42578125" style="7" customWidth="1"/>
    <col min="8" max="8" width="10.140625" style="19" hidden="1" customWidth="1"/>
    <col min="9" max="9" width="5.140625" style="3" hidden="1" customWidth="1"/>
    <col min="10" max="13" width="4.42578125" style="3" hidden="1" customWidth="1"/>
    <col min="14" max="14" width="4.42578125" style="47" customWidth="1"/>
    <col min="15" max="15" width="17.5703125" style="21" customWidth="1"/>
    <col min="16" max="16" width="16.85546875" style="21" customWidth="1"/>
    <col min="17" max="17" width="16" style="40" customWidth="1"/>
    <col min="18" max="18" width="9.140625" style="3" hidden="1" customWidth="1"/>
    <col min="19" max="16384" width="9.140625" style="3"/>
  </cols>
  <sheetData>
    <row r="1" spans="1:19" ht="22.5" customHeight="1" x14ac:dyDescent="0.25">
      <c r="F1" s="65" t="s">
        <v>209</v>
      </c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9" ht="35.25" customHeight="1" x14ac:dyDescent="0.25"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9" ht="67.5" customHeight="1" x14ac:dyDescent="0.25">
      <c r="A3" s="64" t="s">
        <v>207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9" ht="19.5" customHeight="1" x14ac:dyDescent="0.25">
      <c r="B4" s="50"/>
      <c r="C4" s="30"/>
      <c r="D4" s="30"/>
      <c r="E4" s="37"/>
      <c r="F4" s="30"/>
      <c r="G4" s="22"/>
      <c r="H4" s="22"/>
      <c r="I4" s="22"/>
      <c r="J4" s="22"/>
      <c r="K4" s="22"/>
      <c r="L4" s="22"/>
      <c r="M4" s="22"/>
      <c r="N4" s="41"/>
      <c r="O4" s="22"/>
      <c r="P4" s="22"/>
      <c r="Q4" s="41"/>
    </row>
    <row r="5" spans="1:19" s="53" customFormat="1" ht="102" customHeight="1" thickBot="1" x14ac:dyDescent="0.25">
      <c r="A5" s="56" t="s">
        <v>0</v>
      </c>
      <c r="B5" s="57" t="s">
        <v>1</v>
      </c>
      <c r="C5" s="58" t="s">
        <v>2</v>
      </c>
      <c r="D5" s="58" t="s">
        <v>3</v>
      </c>
      <c r="E5" s="58" t="s">
        <v>4</v>
      </c>
      <c r="F5" s="58" t="s">
        <v>5</v>
      </c>
      <c r="G5" s="59" t="s">
        <v>6</v>
      </c>
      <c r="H5" s="59" t="s">
        <v>194</v>
      </c>
      <c r="I5" s="60" t="s">
        <v>199</v>
      </c>
      <c r="J5" s="60" t="s">
        <v>200</v>
      </c>
      <c r="K5" s="60" t="s">
        <v>201</v>
      </c>
      <c r="L5" s="60" t="s">
        <v>202</v>
      </c>
      <c r="M5" s="60" t="s">
        <v>203</v>
      </c>
      <c r="N5" s="60" t="s">
        <v>7</v>
      </c>
      <c r="O5" s="61" t="s">
        <v>8</v>
      </c>
      <c r="P5" s="61" t="s">
        <v>9</v>
      </c>
      <c r="Q5" s="62" t="s">
        <v>208</v>
      </c>
      <c r="R5" s="53" t="s">
        <v>193</v>
      </c>
    </row>
    <row r="6" spans="1:19" ht="60.75" customHeight="1" thickTop="1" x14ac:dyDescent="0.2">
      <c r="A6" s="9">
        <f>_xlfn.AGGREGATE(3,5,$C$6:C6)</f>
        <v>1</v>
      </c>
      <c r="B6" s="10" t="s">
        <v>34</v>
      </c>
      <c r="C6" s="31" t="s">
        <v>35</v>
      </c>
      <c r="D6" s="32" t="s">
        <v>36</v>
      </c>
      <c r="E6" s="54" t="s">
        <v>11</v>
      </c>
      <c r="F6" s="31" t="s">
        <v>37</v>
      </c>
      <c r="G6" s="55">
        <v>3</v>
      </c>
      <c r="H6" s="11"/>
      <c r="I6" s="12">
        <v>21</v>
      </c>
      <c r="J6" s="13">
        <v>16</v>
      </c>
      <c r="K6" s="13">
        <v>25</v>
      </c>
      <c r="L6" s="13">
        <v>11</v>
      </c>
      <c r="M6" s="13">
        <v>5</v>
      </c>
      <c r="N6" s="45">
        <f t="shared" ref="N6:N35" si="0">SUBTOTAL(9,I6:M6)</f>
        <v>78</v>
      </c>
      <c r="O6" s="23">
        <v>30320</v>
      </c>
      <c r="P6" s="23">
        <v>23470</v>
      </c>
      <c r="Q6" s="42">
        <v>18000</v>
      </c>
      <c r="R6" s="3">
        <v>16</v>
      </c>
      <c r="S6" s="2"/>
    </row>
    <row r="7" spans="1:19" ht="72" x14ac:dyDescent="0.2">
      <c r="A7" s="14">
        <f>_xlfn.AGGREGATE(3,5,$C$6:C7)</f>
        <v>2</v>
      </c>
      <c r="B7" s="4" t="s">
        <v>78</v>
      </c>
      <c r="C7" s="33" t="s">
        <v>79</v>
      </c>
      <c r="D7" s="34" t="s">
        <v>10</v>
      </c>
      <c r="E7" s="38" t="s">
        <v>17</v>
      </c>
      <c r="F7" s="33" t="s">
        <v>80</v>
      </c>
      <c r="G7" s="5">
        <v>1</v>
      </c>
      <c r="H7" s="15"/>
      <c r="I7" s="1">
        <v>20</v>
      </c>
      <c r="J7" s="1">
        <v>18</v>
      </c>
      <c r="K7" s="1">
        <v>23</v>
      </c>
      <c r="L7" s="1">
        <v>11</v>
      </c>
      <c r="M7" s="1">
        <v>6</v>
      </c>
      <c r="N7" s="46">
        <f t="shared" si="0"/>
        <v>78</v>
      </c>
      <c r="O7" s="24">
        <v>33950</v>
      </c>
      <c r="P7" s="24">
        <v>24200</v>
      </c>
      <c r="Q7" s="43">
        <v>19000</v>
      </c>
      <c r="R7" s="3">
        <v>52</v>
      </c>
    </row>
    <row r="8" spans="1:19" ht="40.5" customHeight="1" x14ac:dyDescent="0.2">
      <c r="A8" s="9">
        <f>_xlfn.AGGREGATE(3,5,$C$6:C8)</f>
        <v>3</v>
      </c>
      <c r="B8" s="4" t="s">
        <v>120</v>
      </c>
      <c r="C8" s="33" t="s">
        <v>121</v>
      </c>
      <c r="D8" s="34" t="s">
        <v>28</v>
      </c>
      <c r="E8" s="38" t="s">
        <v>17</v>
      </c>
      <c r="F8" s="33" t="s">
        <v>122</v>
      </c>
      <c r="G8" s="5">
        <v>4</v>
      </c>
      <c r="H8" s="15"/>
      <c r="I8" s="1">
        <v>21</v>
      </c>
      <c r="J8" s="1">
        <v>18</v>
      </c>
      <c r="K8" s="1">
        <v>23</v>
      </c>
      <c r="L8" s="1">
        <v>10</v>
      </c>
      <c r="M8" s="1">
        <v>6</v>
      </c>
      <c r="N8" s="46">
        <f t="shared" si="0"/>
        <v>78</v>
      </c>
      <c r="O8" s="25">
        <v>124940</v>
      </c>
      <c r="P8" s="25">
        <v>25000</v>
      </c>
      <c r="Q8" s="43">
        <v>19000</v>
      </c>
      <c r="R8" s="3">
        <v>103</v>
      </c>
      <c r="S8" s="2"/>
    </row>
    <row r="9" spans="1:19" ht="41.25" customHeight="1" x14ac:dyDescent="0.2">
      <c r="A9" s="14">
        <f>_xlfn.AGGREGATE(3,5,$C$6:C9)</f>
        <v>4</v>
      </c>
      <c r="B9" s="4" t="s">
        <v>29</v>
      </c>
      <c r="C9" s="33" t="s">
        <v>30</v>
      </c>
      <c r="D9" s="34" t="s">
        <v>31</v>
      </c>
      <c r="E9" s="38" t="s">
        <v>17</v>
      </c>
      <c r="F9" s="33" t="s">
        <v>33</v>
      </c>
      <c r="G9" s="5">
        <v>3</v>
      </c>
      <c r="H9" s="15"/>
      <c r="I9" s="1">
        <v>19</v>
      </c>
      <c r="J9" s="1">
        <v>17</v>
      </c>
      <c r="K9" s="1">
        <v>22</v>
      </c>
      <c r="L9" s="1">
        <v>11</v>
      </c>
      <c r="M9" s="1">
        <v>8</v>
      </c>
      <c r="N9" s="46">
        <f t="shared" si="0"/>
        <v>77</v>
      </c>
      <c r="O9" s="24">
        <v>20300</v>
      </c>
      <c r="P9" s="24">
        <v>16800</v>
      </c>
      <c r="Q9" s="43">
        <v>13000</v>
      </c>
      <c r="R9" s="3">
        <v>14</v>
      </c>
    </row>
    <row r="10" spans="1:19" ht="26.25" customHeight="1" x14ac:dyDescent="0.2">
      <c r="A10" s="9">
        <f>_xlfn.AGGREGATE(3,5,$C$6:C10)</f>
        <v>5</v>
      </c>
      <c r="B10" s="4" t="s">
        <v>75</v>
      </c>
      <c r="C10" s="33" t="s">
        <v>76</v>
      </c>
      <c r="D10" s="34" t="s">
        <v>10</v>
      </c>
      <c r="E10" s="38" t="s">
        <v>11</v>
      </c>
      <c r="F10" s="33" t="s">
        <v>77</v>
      </c>
      <c r="G10" s="5">
        <v>1</v>
      </c>
      <c r="H10" s="15"/>
      <c r="I10" s="1">
        <v>21</v>
      </c>
      <c r="J10" s="1">
        <v>18</v>
      </c>
      <c r="K10" s="1">
        <v>23</v>
      </c>
      <c r="L10" s="1">
        <v>9</v>
      </c>
      <c r="M10" s="1">
        <v>6</v>
      </c>
      <c r="N10" s="46">
        <f t="shared" si="0"/>
        <v>77</v>
      </c>
      <c r="O10" s="24">
        <v>27610</v>
      </c>
      <c r="P10" s="24">
        <v>24810</v>
      </c>
      <c r="Q10" s="43">
        <v>19000</v>
      </c>
      <c r="R10" s="3">
        <v>47</v>
      </c>
      <c r="S10" s="2"/>
    </row>
    <row r="11" spans="1:19" ht="72" x14ac:dyDescent="0.2">
      <c r="A11" s="14">
        <f>_xlfn.AGGREGATE(3,5,$C$6:C11)</f>
        <v>6</v>
      </c>
      <c r="B11" s="4" t="s">
        <v>81</v>
      </c>
      <c r="C11" s="33" t="s">
        <v>82</v>
      </c>
      <c r="D11" s="34" t="s">
        <v>83</v>
      </c>
      <c r="E11" s="38" t="s">
        <v>17</v>
      </c>
      <c r="F11" s="33" t="s">
        <v>84</v>
      </c>
      <c r="G11" s="5">
        <v>3</v>
      </c>
      <c r="H11" s="15"/>
      <c r="I11" s="1">
        <v>21</v>
      </c>
      <c r="J11" s="1">
        <v>16</v>
      </c>
      <c r="K11" s="1">
        <v>23</v>
      </c>
      <c r="L11" s="1">
        <v>11</v>
      </c>
      <c r="M11" s="1">
        <v>6</v>
      </c>
      <c r="N11" s="46">
        <f t="shared" si="0"/>
        <v>77</v>
      </c>
      <c r="O11" s="24">
        <v>19950</v>
      </c>
      <c r="P11" s="24">
        <v>11960</v>
      </c>
      <c r="Q11" s="43">
        <v>9000</v>
      </c>
      <c r="R11" s="3">
        <v>53</v>
      </c>
      <c r="S11" s="2"/>
    </row>
    <row r="12" spans="1:19" ht="54" x14ac:dyDescent="0.2">
      <c r="A12" s="9">
        <f>_xlfn.AGGREGATE(3,5,$C$6:C12)</f>
        <v>7</v>
      </c>
      <c r="B12" s="10" t="s">
        <v>96</v>
      </c>
      <c r="C12" s="31" t="s">
        <v>97</v>
      </c>
      <c r="D12" s="32" t="s">
        <v>10</v>
      </c>
      <c r="E12" s="38" t="s">
        <v>17</v>
      </c>
      <c r="F12" s="31" t="s">
        <v>206</v>
      </c>
      <c r="G12" s="6">
        <v>4</v>
      </c>
      <c r="H12" s="11"/>
      <c r="I12" s="12">
        <v>21</v>
      </c>
      <c r="J12" s="13">
        <v>17</v>
      </c>
      <c r="K12" s="13">
        <v>22</v>
      </c>
      <c r="L12" s="13">
        <v>9</v>
      </c>
      <c r="M12" s="13">
        <v>8</v>
      </c>
      <c r="N12" s="45">
        <f t="shared" si="0"/>
        <v>77</v>
      </c>
      <c r="O12" s="23">
        <v>44000</v>
      </c>
      <c r="P12" s="23">
        <v>20000</v>
      </c>
      <c r="Q12" s="42">
        <v>15000</v>
      </c>
      <c r="R12" s="3">
        <v>70</v>
      </c>
      <c r="S12" s="2"/>
    </row>
    <row r="13" spans="1:19" ht="54" x14ac:dyDescent="0.2">
      <c r="A13" s="14">
        <f>_xlfn.AGGREGATE(3,5,$C$6:C13)</f>
        <v>8</v>
      </c>
      <c r="B13" s="4" t="s">
        <v>67</v>
      </c>
      <c r="C13" s="33" t="s">
        <v>68</v>
      </c>
      <c r="D13" s="34" t="s">
        <v>69</v>
      </c>
      <c r="E13" s="38" t="s">
        <v>17</v>
      </c>
      <c r="F13" s="33" t="s">
        <v>70</v>
      </c>
      <c r="G13" s="5">
        <v>4</v>
      </c>
      <c r="H13" s="15"/>
      <c r="I13" s="1">
        <v>20</v>
      </c>
      <c r="J13" s="1">
        <v>17</v>
      </c>
      <c r="K13" s="1">
        <v>23</v>
      </c>
      <c r="L13" s="1">
        <v>10</v>
      </c>
      <c r="M13" s="1">
        <v>6</v>
      </c>
      <c r="N13" s="46">
        <f t="shared" si="0"/>
        <v>76</v>
      </c>
      <c r="O13" s="24">
        <v>81700</v>
      </c>
      <c r="P13" s="24">
        <v>20000</v>
      </c>
      <c r="Q13" s="43">
        <v>15000</v>
      </c>
      <c r="R13" s="3">
        <v>40</v>
      </c>
      <c r="S13" s="2"/>
    </row>
    <row r="14" spans="1:19" ht="24" x14ac:dyDescent="0.2">
      <c r="A14" s="9">
        <f>_xlfn.AGGREGATE(3,5,$C$6:C14)</f>
        <v>9</v>
      </c>
      <c r="B14" s="4" t="s">
        <v>166</v>
      </c>
      <c r="C14" s="33" t="s">
        <v>167</v>
      </c>
      <c r="D14" s="34" t="s">
        <v>10</v>
      </c>
      <c r="E14" s="38" t="s">
        <v>17</v>
      </c>
      <c r="F14" s="33" t="s">
        <v>168</v>
      </c>
      <c r="G14" s="5">
        <v>1</v>
      </c>
      <c r="H14" s="15"/>
      <c r="I14" s="1">
        <v>21</v>
      </c>
      <c r="J14" s="1">
        <v>18</v>
      </c>
      <c r="K14" s="1">
        <v>23</v>
      </c>
      <c r="L14" s="1">
        <v>9</v>
      </c>
      <c r="M14" s="1">
        <v>5</v>
      </c>
      <c r="N14" s="46">
        <f t="shared" si="0"/>
        <v>76</v>
      </c>
      <c r="O14" s="25">
        <v>29052</v>
      </c>
      <c r="P14" s="25">
        <v>25000</v>
      </c>
      <c r="Q14" s="43">
        <v>19000</v>
      </c>
      <c r="R14" s="3">
        <v>148</v>
      </c>
      <c r="S14" s="2"/>
    </row>
    <row r="15" spans="1:19" ht="24" x14ac:dyDescent="0.2">
      <c r="A15" s="14">
        <f>_xlfn.AGGREGATE(3,5,$C$6:C15)</f>
        <v>10</v>
      </c>
      <c r="B15" s="4" t="s">
        <v>182</v>
      </c>
      <c r="C15" s="33" t="s">
        <v>183</v>
      </c>
      <c r="D15" s="34" t="s">
        <v>10</v>
      </c>
      <c r="E15" s="38" t="s">
        <v>11</v>
      </c>
      <c r="F15" s="33" t="s">
        <v>184</v>
      </c>
      <c r="G15" s="5">
        <v>1</v>
      </c>
      <c r="H15" s="15"/>
      <c r="I15" s="1">
        <v>20</v>
      </c>
      <c r="J15" s="1">
        <v>17</v>
      </c>
      <c r="K15" s="1">
        <v>23</v>
      </c>
      <c r="L15" s="1">
        <v>9</v>
      </c>
      <c r="M15" s="1">
        <v>7</v>
      </c>
      <c r="N15" s="46">
        <f t="shared" si="0"/>
        <v>76</v>
      </c>
      <c r="O15" s="25">
        <v>129750</v>
      </c>
      <c r="P15" s="25">
        <v>25000</v>
      </c>
      <c r="Q15" s="43">
        <v>19000</v>
      </c>
      <c r="R15" s="3">
        <v>173</v>
      </c>
      <c r="S15" s="2"/>
    </row>
    <row r="16" spans="1:19" ht="24" x14ac:dyDescent="0.2">
      <c r="A16" s="9">
        <f>_xlfn.AGGREGATE(3,5,$C$6:C16)</f>
        <v>11</v>
      </c>
      <c r="B16" s="4" t="s">
        <v>18</v>
      </c>
      <c r="C16" s="33" t="s">
        <v>19</v>
      </c>
      <c r="D16" s="34" t="s">
        <v>20</v>
      </c>
      <c r="E16" s="38" t="s">
        <v>11</v>
      </c>
      <c r="F16" s="33" t="s">
        <v>22</v>
      </c>
      <c r="G16" s="5">
        <v>1</v>
      </c>
      <c r="H16" s="15"/>
      <c r="I16" s="1">
        <v>25</v>
      </c>
      <c r="J16" s="1">
        <v>17</v>
      </c>
      <c r="K16" s="1">
        <v>20</v>
      </c>
      <c r="L16" s="1">
        <v>8</v>
      </c>
      <c r="M16" s="1">
        <v>5</v>
      </c>
      <c r="N16" s="46">
        <f t="shared" si="0"/>
        <v>75</v>
      </c>
      <c r="O16" s="24">
        <v>21275</v>
      </c>
      <c r="P16" s="24">
        <v>18775</v>
      </c>
      <c r="Q16" s="43">
        <v>10000</v>
      </c>
      <c r="R16" s="3">
        <v>9</v>
      </c>
      <c r="S16" s="2"/>
    </row>
    <row r="17" spans="1:19" ht="36" x14ac:dyDescent="0.2">
      <c r="A17" s="14">
        <f>_xlfn.AGGREGATE(3,5,$C$6:C17)</f>
        <v>12</v>
      </c>
      <c r="B17" s="4" t="s">
        <v>133</v>
      </c>
      <c r="C17" s="33" t="s">
        <v>134</v>
      </c>
      <c r="D17" s="34" t="s">
        <v>135</v>
      </c>
      <c r="E17" s="38" t="s">
        <v>42</v>
      </c>
      <c r="F17" s="33" t="s">
        <v>136</v>
      </c>
      <c r="G17" s="5">
        <v>2</v>
      </c>
      <c r="H17" s="15"/>
      <c r="I17" s="1">
        <v>20</v>
      </c>
      <c r="J17" s="1">
        <v>17</v>
      </c>
      <c r="K17" s="1">
        <v>23</v>
      </c>
      <c r="L17" s="1">
        <v>10</v>
      </c>
      <c r="M17" s="1">
        <v>5</v>
      </c>
      <c r="N17" s="46">
        <f t="shared" si="0"/>
        <v>75</v>
      </c>
      <c r="O17" s="25">
        <v>16656</v>
      </c>
      <c r="P17" s="25">
        <v>14956</v>
      </c>
      <c r="Q17" s="43">
        <v>11000</v>
      </c>
      <c r="R17" s="3">
        <v>123</v>
      </c>
    </row>
    <row r="18" spans="1:19" ht="36" x14ac:dyDescent="0.2">
      <c r="A18" s="9">
        <f>_xlfn.AGGREGATE(3,5,$C$6:C18)</f>
        <v>13</v>
      </c>
      <c r="B18" s="4" t="s">
        <v>153</v>
      </c>
      <c r="C18" s="33" t="s">
        <v>121</v>
      </c>
      <c r="D18" s="34" t="s">
        <v>28</v>
      </c>
      <c r="E18" s="38" t="s">
        <v>17</v>
      </c>
      <c r="F18" s="33" t="s">
        <v>154</v>
      </c>
      <c r="G18" s="51">
        <v>1</v>
      </c>
      <c r="H18" s="15"/>
      <c r="I18" s="1">
        <v>19</v>
      </c>
      <c r="J18" s="1">
        <v>16</v>
      </c>
      <c r="K18" s="1">
        <v>22</v>
      </c>
      <c r="L18" s="1">
        <v>11</v>
      </c>
      <c r="M18" s="1">
        <v>7</v>
      </c>
      <c r="N18" s="46">
        <f t="shared" si="0"/>
        <v>75</v>
      </c>
      <c r="O18" s="25">
        <v>10136</v>
      </c>
      <c r="P18" s="25">
        <v>5759</v>
      </c>
      <c r="Q18" s="43">
        <v>4000</v>
      </c>
      <c r="R18" s="3">
        <v>141</v>
      </c>
    </row>
    <row r="19" spans="1:19" ht="36" x14ac:dyDescent="0.2">
      <c r="A19" s="14">
        <f>_xlfn.AGGREGATE(3,5,$C$6:C19)</f>
        <v>14</v>
      </c>
      <c r="B19" s="4" t="s">
        <v>12</v>
      </c>
      <c r="C19" s="33" t="s">
        <v>13</v>
      </c>
      <c r="D19" s="34" t="s">
        <v>10</v>
      </c>
      <c r="E19" s="38" t="s">
        <v>11</v>
      </c>
      <c r="F19" s="33" t="s">
        <v>14</v>
      </c>
      <c r="G19" s="5">
        <v>1</v>
      </c>
      <c r="H19" s="15"/>
      <c r="I19" s="1">
        <v>20</v>
      </c>
      <c r="J19" s="1">
        <v>16</v>
      </c>
      <c r="K19" s="1">
        <v>22</v>
      </c>
      <c r="L19" s="1">
        <v>11</v>
      </c>
      <c r="M19" s="1">
        <v>5</v>
      </c>
      <c r="N19" s="46">
        <f t="shared" si="0"/>
        <v>74</v>
      </c>
      <c r="O19" s="24">
        <v>155550</v>
      </c>
      <c r="P19" s="24">
        <v>25000</v>
      </c>
      <c r="Q19" s="43">
        <v>15000</v>
      </c>
      <c r="R19" s="3">
        <v>2</v>
      </c>
      <c r="S19" s="2"/>
    </row>
    <row r="20" spans="1:19" ht="72" x14ac:dyDescent="0.2">
      <c r="A20" s="9">
        <f>_xlfn.AGGREGATE(3,5,$C$6:C20)</f>
        <v>15</v>
      </c>
      <c r="B20" s="4" t="s">
        <v>15</v>
      </c>
      <c r="C20" s="33" t="s">
        <v>16</v>
      </c>
      <c r="D20" s="34" t="s">
        <v>10</v>
      </c>
      <c r="E20" s="38" t="s">
        <v>11</v>
      </c>
      <c r="F20" s="33" t="s">
        <v>204</v>
      </c>
      <c r="G20" s="5">
        <v>1</v>
      </c>
      <c r="H20" s="15"/>
      <c r="I20" s="1">
        <v>20</v>
      </c>
      <c r="J20" s="1">
        <v>17</v>
      </c>
      <c r="K20" s="1">
        <v>23</v>
      </c>
      <c r="L20" s="1">
        <v>9</v>
      </c>
      <c r="M20" s="1">
        <v>5</v>
      </c>
      <c r="N20" s="46">
        <f t="shared" si="0"/>
        <v>74</v>
      </c>
      <c r="O20" s="24">
        <v>25000</v>
      </c>
      <c r="P20" s="24">
        <v>22500</v>
      </c>
      <c r="Q20" s="43">
        <v>16000</v>
      </c>
      <c r="R20" s="3">
        <v>5</v>
      </c>
      <c r="S20" s="2"/>
    </row>
    <row r="21" spans="1:19" ht="36" x14ac:dyDescent="0.2">
      <c r="A21" s="14">
        <f>_xlfn.AGGREGATE(3,5,$C$6:C21)</f>
        <v>16</v>
      </c>
      <c r="B21" s="4" t="s">
        <v>23</v>
      </c>
      <c r="C21" s="33" t="s">
        <v>24</v>
      </c>
      <c r="D21" s="34" t="s">
        <v>25</v>
      </c>
      <c r="E21" s="38" t="s">
        <v>17</v>
      </c>
      <c r="F21" s="33" t="s">
        <v>27</v>
      </c>
      <c r="G21" s="5">
        <v>4</v>
      </c>
      <c r="H21" s="15"/>
      <c r="I21" s="1">
        <v>19</v>
      </c>
      <c r="J21" s="1">
        <v>17</v>
      </c>
      <c r="K21" s="1">
        <v>22</v>
      </c>
      <c r="L21" s="1">
        <v>11</v>
      </c>
      <c r="M21" s="1">
        <v>5</v>
      </c>
      <c r="N21" s="46">
        <f t="shared" si="0"/>
        <v>74</v>
      </c>
      <c r="O21" s="24">
        <v>29425</v>
      </c>
      <c r="P21" s="24">
        <v>25000</v>
      </c>
      <c r="Q21" s="43">
        <v>15000</v>
      </c>
      <c r="R21" s="3">
        <v>10</v>
      </c>
      <c r="S21" s="2"/>
    </row>
    <row r="22" spans="1:19" ht="36" x14ac:dyDescent="0.2">
      <c r="A22" s="9">
        <f>_xlfn.AGGREGATE(3,5,$C$6:C22)</f>
        <v>17</v>
      </c>
      <c r="B22" s="10" t="s">
        <v>49</v>
      </c>
      <c r="C22" s="31" t="s">
        <v>50</v>
      </c>
      <c r="D22" s="32" t="s">
        <v>51</v>
      </c>
      <c r="E22" s="38" t="s">
        <v>11</v>
      </c>
      <c r="F22" s="31" t="s">
        <v>52</v>
      </c>
      <c r="G22" s="6">
        <v>3</v>
      </c>
      <c r="H22" s="11"/>
      <c r="I22" s="12">
        <v>19</v>
      </c>
      <c r="J22" s="13">
        <v>16</v>
      </c>
      <c r="K22" s="13">
        <v>23</v>
      </c>
      <c r="L22" s="13">
        <v>10</v>
      </c>
      <c r="M22" s="13">
        <v>6</v>
      </c>
      <c r="N22" s="45">
        <f t="shared" si="0"/>
        <v>74</v>
      </c>
      <c r="O22" s="23">
        <v>22390</v>
      </c>
      <c r="P22" s="23">
        <v>19390</v>
      </c>
      <c r="Q22" s="42">
        <v>13000</v>
      </c>
      <c r="R22" s="3">
        <v>26</v>
      </c>
    </row>
    <row r="23" spans="1:19" ht="36" x14ac:dyDescent="0.2">
      <c r="A23" s="14">
        <f>_xlfn.AGGREGATE(3,5,$C$6:C23)</f>
        <v>18</v>
      </c>
      <c r="B23" s="4" t="s">
        <v>53</v>
      </c>
      <c r="C23" s="33" t="s">
        <v>54</v>
      </c>
      <c r="D23" s="34" t="s">
        <v>55</v>
      </c>
      <c r="E23" s="38" t="s">
        <v>17</v>
      </c>
      <c r="F23" s="33" t="s">
        <v>56</v>
      </c>
      <c r="G23" s="5">
        <v>3</v>
      </c>
      <c r="H23" s="15"/>
      <c r="I23" s="1">
        <v>19</v>
      </c>
      <c r="J23" s="1">
        <v>17</v>
      </c>
      <c r="K23" s="1">
        <v>23</v>
      </c>
      <c r="L23" s="1">
        <v>10</v>
      </c>
      <c r="M23" s="1">
        <v>5</v>
      </c>
      <c r="N23" s="46">
        <f t="shared" si="0"/>
        <v>74</v>
      </c>
      <c r="O23" s="24">
        <v>19900</v>
      </c>
      <c r="P23" s="24">
        <v>17500</v>
      </c>
      <c r="Q23" s="43">
        <v>12000</v>
      </c>
      <c r="R23" s="3">
        <v>27</v>
      </c>
      <c r="S23" s="2"/>
    </row>
    <row r="24" spans="1:19" ht="36" x14ac:dyDescent="0.2">
      <c r="A24" s="9">
        <f>_xlfn.AGGREGATE(3,5,$C$6:C24)</f>
        <v>19</v>
      </c>
      <c r="B24" s="4" t="s">
        <v>62</v>
      </c>
      <c r="C24" s="33" t="s">
        <v>63</v>
      </c>
      <c r="D24" s="34" t="s">
        <v>10</v>
      </c>
      <c r="E24" s="38" t="s">
        <v>17</v>
      </c>
      <c r="F24" s="33" t="s">
        <v>64</v>
      </c>
      <c r="G24" s="5">
        <v>4</v>
      </c>
      <c r="H24" s="15"/>
      <c r="I24" s="1">
        <v>20</v>
      </c>
      <c r="J24" s="1">
        <v>17</v>
      </c>
      <c r="K24" s="1">
        <v>22</v>
      </c>
      <c r="L24" s="1">
        <v>10</v>
      </c>
      <c r="M24" s="1">
        <v>5</v>
      </c>
      <c r="N24" s="46">
        <f t="shared" si="0"/>
        <v>74</v>
      </c>
      <c r="O24" s="24">
        <v>31080</v>
      </c>
      <c r="P24" s="24">
        <v>22480</v>
      </c>
      <c r="Q24" s="43">
        <v>15000</v>
      </c>
      <c r="R24" s="3">
        <v>36</v>
      </c>
    </row>
    <row r="25" spans="1:19" ht="36" x14ac:dyDescent="0.2">
      <c r="A25" s="14">
        <f>_xlfn.AGGREGATE(3,5,$C$6:C25)</f>
        <v>20</v>
      </c>
      <c r="B25" s="4" t="s">
        <v>85</v>
      </c>
      <c r="C25" s="33" t="s">
        <v>86</v>
      </c>
      <c r="D25" s="34" t="s">
        <v>10</v>
      </c>
      <c r="E25" s="38" t="s">
        <v>11</v>
      </c>
      <c r="F25" s="33" t="s">
        <v>87</v>
      </c>
      <c r="G25" s="5">
        <v>2</v>
      </c>
      <c r="H25" s="15"/>
      <c r="I25" s="1">
        <v>19</v>
      </c>
      <c r="J25" s="1">
        <v>17</v>
      </c>
      <c r="K25" s="1">
        <v>23</v>
      </c>
      <c r="L25" s="1">
        <v>10</v>
      </c>
      <c r="M25" s="1">
        <v>5</v>
      </c>
      <c r="N25" s="46">
        <f t="shared" si="0"/>
        <v>74</v>
      </c>
      <c r="O25" s="24">
        <v>31000</v>
      </c>
      <c r="P25" s="24">
        <v>25000</v>
      </c>
      <c r="Q25" s="43">
        <v>16000</v>
      </c>
      <c r="R25" s="3">
        <v>55</v>
      </c>
    </row>
    <row r="26" spans="1:19" ht="24" x14ac:dyDescent="0.2">
      <c r="A26" s="9">
        <f>_xlfn.AGGREGATE(3,5,$C$6:C26)</f>
        <v>21</v>
      </c>
      <c r="B26" s="4" t="s">
        <v>88</v>
      </c>
      <c r="C26" s="33" t="s">
        <v>89</v>
      </c>
      <c r="D26" s="34" t="s">
        <v>28</v>
      </c>
      <c r="E26" s="38" t="s">
        <v>11</v>
      </c>
      <c r="F26" s="33" t="s">
        <v>90</v>
      </c>
      <c r="G26" s="5">
        <v>1</v>
      </c>
      <c r="H26" s="15"/>
      <c r="I26" s="1">
        <v>21</v>
      </c>
      <c r="J26" s="1">
        <v>17</v>
      </c>
      <c r="K26" s="1">
        <v>22</v>
      </c>
      <c r="L26" s="1">
        <v>9</v>
      </c>
      <c r="M26" s="1">
        <v>5</v>
      </c>
      <c r="N26" s="46">
        <f t="shared" si="0"/>
        <v>74</v>
      </c>
      <c r="O26" s="24">
        <v>24520</v>
      </c>
      <c r="P26" s="24">
        <v>21220</v>
      </c>
      <c r="Q26" s="43">
        <v>12000</v>
      </c>
      <c r="R26" s="3">
        <v>61</v>
      </c>
      <c r="S26" s="2"/>
    </row>
    <row r="27" spans="1:19" ht="36" x14ac:dyDescent="0.2">
      <c r="A27" s="14">
        <f>_xlfn.AGGREGATE(3,5,$C$6:C27)</f>
        <v>22</v>
      </c>
      <c r="B27" s="4" t="s">
        <v>98</v>
      </c>
      <c r="C27" s="33" t="s">
        <v>99</v>
      </c>
      <c r="D27" s="34" t="s">
        <v>38</v>
      </c>
      <c r="E27" s="38" t="s">
        <v>17</v>
      </c>
      <c r="F27" s="33" t="s">
        <v>205</v>
      </c>
      <c r="G27" s="5">
        <v>4</v>
      </c>
      <c r="H27" s="15"/>
      <c r="I27" s="1">
        <v>20</v>
      </c>
      <c r="J27" s="1">
        <v>17</v>
      </c>
      <c r="K27" s="1">
        <v>23</v>
      </c>
      <c r="L27" s="1">
        <v>9</v>
      </c>
      <c r="M27" s="1">
        <v>5</v>
      </c>
      <c r="N27" s="46">
        <f t="shared" si="0"/>
        <v>74</v>
      </c>
      <c r="O27" s="24">
        <v>20950</v>
      </c>
      <c r="P27" s="24">
        <v>14950</v>
      </c>
      <c r="Q27" s="43">
        <v>10000</v>
      </c>
      <c r="R27" s="3">
        <v>75</v>
      </c>
    </row>
    <row r="28" spans="1:19" ht="54" x14ac:dyDescent="0.2">
      <c r="A28" s="9">
        <f>_xlfn.AGGREGATE(3,5,$C$6:C28)</f>
        <v>23</v>
      </c>
      <c r="B28" s="10" t="s">
        <v>100</v>
      </c>
      <c r="C28" s="31" t="s">
        <v>101</v>
      </c>
      <c r="D28" s="32" t="s">
        <v>28</v>
      </c>
      <c r="E28" s="38" t="s">
        <v>17</v>
      </c>
      <c r="F28" s="31" t="s">
        <v>191</v>
      </c>
      <c r="G28" s="6">
        <v>1</v>
      </c>
      <c r="H28" s="11"/>
      <c r="I28" s="12">
        <v>19</v>
      </c>
      <c r="J28" s="13">
        <v>17</v>
      </c>
      <c r="K28" s="13">
        <v>22</v>
      </c>
      <c r="L28" s="13">
        <v>9</v>
      </c>
      <c r="M28" s="13">
        <v>7</v>
      </c>
      <c r="N28" s="45">
        <f t="shared" si="0"/>
        <v>74</v>
      </c>
      <c r="O28" s="23">
        <v>28920</v>
      </c>
      <c r="P28" s="23">
        <v>25000</v>
      </c>
      <c r="Q28" s="42">
        <v>16000</v>
      </c>
      <c r="R28" s="3">
        <v>79</v>
      </c>
      <c r="S28" s="2"/>
    </row>
    <row r="29" spans="1:19" ht="24" x14ac:dyDescent="0.2">
      <c r="A29" s="14">
        <f>_xlfn.AGGREGATE(3,5,$C$6:C29)</f>
        <v>24</v>
      </c>
      <c r="B29" s="4" t="s">
        <v>110</v>
      </c>
      <c r="C29" s="33" t="s">
        <v>111</v>
      </c>
      <c r="D29" s="34" t="s">
        <v>10</v>
      </c>
      <c r="E29" s="38" t="s">
        <v>17</v>
      </c>
      <c r="F29" s="33" t="s">
        <v>112</v>
      </c>
      <c r="G29" s="5">
        <v>4</v>
      </c>
      <c r="H29" s="15"/>
      <c r="I29" s="1">
        <v>20</v>
      </c>
      <c r="J29" s="1">
        <v>16</v>
      </c>
      <c r="K29" s="1">
        <v>22</v>
      </c>
      <c r="L29" s="1">
        <v>10</v>
      </c>
      <c r="M29" s="1">
        <v>6</v>
      </c>
      <c r="N29" s="46">
        <f t="shared" si="0"/>
        <v>74</v>
      </c>
      <c r="O29" s="25">
        <v>91295</v>
      </c>
      <c r="P29" s="25">
        <v>25000</v>
      </c>
      <c r="Q29" s="43">
        <v>15000</v>
      </c>
      <c r="R29" s="3">
        <v>90</v>
      </c>
    </row>
    <row r="30" spans="1:19" ht="24" x14ac:dyDescent="0.2">
      <c r="A30" s="9">
        <f>_xlfn.AGGREGATE(3,5,$C$6:C30)</f>
        <v>25</v>
      </c>
      <c r="B30" s="4" t="s">
        <v>117</v>
      </c>
      <c r="C30" s="33" t="s">
        <v>118</v>
      </c>
      <c r="D30" s="34" t="s">
        <v>10</v>
      </c>
      <c r="E30" s="38" t="s">
        <v>11</v>
      </c>
      <c r="F30" s="33" t="s">
        <v>119</v>
      </c>
      <c r="G30" s="5">
        <v>1</v>
      </c>
      <c r="H30" s="15"/>
      <c r="I30" s="1">
        <v>21</v>
      </c>
      <c r="J30" s="1">
        <v>17</v>
      </c>
      <c r="K30" s="1">
        <v>22</v>
      </c>
      <c r="L30" s="1">
        <v>9</v>
      </c>
      <c r="M30" s="1">
        <v>5</v>
      </c>
      <c r="N30" s="46">
        <f t="shared" si="0"/>
        <v>74</v>
      </c>
      <c r="O30" s="25">
        <v>24300</v>
      </c>
      <c r="P30" s="25">
        <v>21500</v>
      </c>
      <c r="Q30" s="43">
        <v>14000</v>
      </c>
      <c r="R30" s="3">
        <v>101</v>
      </c>
      <c r="S30" s="2"/>
    </row>
    <row r="31" spans="1:19" ht="24" x14ac:dyDescent="0.2">
      <c r="A31" s="14">
        <f>_xlfn.AGGREGATE(3,5,$C$6:C31)</f>
        <v>26</v>
      </c>
      <c r="B31" s="4" t="s">
        <v>123</v>
      </c>
      <c r="C31" s="33" t="s">
        <v>124</v>
      </c>
      <c r="D31" s="34" t="s">
        <v>43</v>
      </c>
      <c r="E31" s="38" t="s">
        <v>17</v>
      </c>
      <c r="F31" s="33" t="s">
        <v>125</v>
      </c>
      <c r="G31" s="5">
        <v>4</v>
      </c>
      <c r="H31" s="15"/>
      <c r="I31" s="1">
        <v>20</v>
      </c>
      <c r="J31" s="1">
        <v>17</v>
      </c>
      <c r="K31" s="1">
        <v>20</v>
      </c>
      <c r="L31" s="1">
        <v>9</v>
      </c>
      <c r="M31" s="1">
        <v>8</v>
      </c>
      <c r="N31" s="46">
        <f t="shared" si="0"/>
        <v>74</v>
      </c>
      <c r="O31" s="25">
        <v>43800</v>
      </c>
      <c r="P31" s="25">
        <v>25000</v>
      </c>
      <c r="Q31" s="43">
        <v>15000</v>
      </c>
      <c r="R31" s="3">
        <v>104</v>
      </c>
      <c r="S31" s="2"/>
    </row>
    <row r="32" spans="1:19" ht="54" x14ac:dyDescent="0.2">
      <c r="A32" s="9">
        <f>_xlfn.AGGREGATE(3,5,$C$6:C32)</f>
        <v>27</v>
      </c>
      <c r="B32" s="4" t="s">
        <v>126</v>
      </c>
      <c r="C32" s="33" t="s">
        <v>127</v>
      </c>
      <c r="D32" s="34" t="s">
        <v>10</v>
      </c>
      <c r="E32" s="38" t="s">
        <v>17</v>
      </c>
      <c r="F32" s="33" t="s">
        <v>128</v>
      </c>
      <c r="G32" s="5">
        <v>1</v>
      </c>
      <c r="H32" s="15"/>
      <c r="I32" s="1">
        <v>20</v>
      </c>
      <c r="J32" s="1">
        <v>16</v>
      </c>
      <c r="K32" s="1">
        <v>23</v>
      </c>
      <c r="L32" s="1">
        <v>10</v>
      </c>
      <c r="M32" s="1">
        <v>5</v>
      </c>
      <c r="N32" s="46">
        <f t="shared" si="0"/>
        <v>74</v>
      </c>
      <c r="O32" s="25">
        <v>28980</v>
      </c>
      <c r="P32" s="25">
        <v>24980</v>
      </c>
      <c r="Q32" s="43">
        <v>15000</v>
      </c>
      <c r="R32" s="3">
        <v>117</v>
      </c>
    </row>
    <row r="33" spans="1:19" ht="24" x14ac:dyDescent="0.2">
      <c r="A33" s="14">
        <f>_xlfn.AGGREGATE(3,5,$C$6:C33)</f>
        <v>28</v>
      </c>
      <c r="B33" s="4" t="s">
        <v>139</v>
      </c>
      <c r="C33" s="33" t="s">
        <v>140</v>
      </c>
      <c r="D33" s="34" t="s">
        <v>10</v>
      </c>
      <c r="E33" s="38" t="s">
        <v>11</v>
      </c>
      <c r="F33" s="33" t="s">
        <v>141</v>
      </c>
      <c r="G33" s="5">
        <v>3</v>
      </c>
      <c r="H33" s="15"/>
      <c r="I33" s="1">
        <v>20</v>
      </c>
      <c r="J33" s="1">
        <v>17</v>
      </c>
      <c r="K33" s="1">
        <v>23</v>
      </c>
      <c r="L33" s="1">
        <v>8</v>
      </c>
      <c r="M33" s="1">
        <v>6</v>
      </c>
      <c r="N33" s="46">
        <f t="shared" si="0"/>
        <v>74</v>
      </c>
      <c r="O33" s="25">
        <v>27300</v>
      </c>
      <c r="P33" s="25">
        <v>24550</v>
      </c>
      <c r="Q33" s="43">
        <v>15000</v>
      </c>
      <c r="R33" s="3">
        <v>129</v>
      </c>
    </row>
    <row r="34" spans="1:19" ht="72" x14ac:dyDescent="0.2">
      <c r="A34" s="9">
        <f>_xlfn.AGGREGATE(3,5,$C$6:C34)</f>
        <v>29</v>
      </c>
      <c r="B34" s="4" t="s">
        <v>148</v>
      </c>
      <c r="C34" s="33" t="s">
        <v>149</v>
      </c>
      <c r="D34" s="34" t="s">
        <v>150</v>
      </c>
      <c r="E34" s="39" t="s">
        <v>17</v>
      </c>
      <c r="F34" s="33" t="s">
        <v>151</v>
      </c>
      <c r="G34" s="5">
        <v>1</v>
      </c>
      <c r="H34" s="15"/>
      <c r="I34" s="1">
        <v>20</v>
      </c>
      <c r="J34" s="1">
        <v>17</v>
      </c>
      <c r="K34" s="1">
        <v>23</v>
      </c>
      <c r="L34" s="1">
        <v>9</v>
      </c>
      <c r="M34" s="1">
        <v>5</v>
      </c>
      <c r="N34" s="46">
        <f t="shared" si="0"/>
        <v>74</v>
      </c>
      <c r="O34" s="25">
        <v>26235</v>
      </c>
      <c r="P34" s="25">
        <v>19485</v>
      </c>
      <c r="Q34" s="43">
        <v>13000</v>
      </c>
      <c r="R34" s="3">
        <v>138</v>
      </c>
      <c r="S34" s="2"/>
    </row>
    <row r="35" spans="1:19" ht="24" x14ac:dyDescent="0.2">
      <c r="A35" s="14">
        <f>_xlfn.AGGREGATE(3,5,$C$6:C35)</f>
        <v>30</v>
      </c>
      <c r="B35" s="4" t="s">
        <v>163</v>
      </c>
      <c r="C35" s="33" t="s">
        <v>164</v>
      </c>
      <c r="D35" s="34" t="s">
        <v>38</v>
      </c>
      <c r="E35" s="38" t="s">
        <v>11</v>
      </c>
      <c r="F35" s="33" t="s">
        <v>165</v>
      </c>
      <c r="G35" s="5">
        <v>4</v>
      </c>
      <c r="H35" s="15"/>
      <c r="I35" s="1">
        <v>20</v>
      </c>
      <c r="J35" s="1">
        <v>16</v>
      </c>
      <c r="K35" s="1">
        <v>21</v>
      </c>
      <c r="L35" s="1">
        <v>10</v>
      </c>
      <c r="M35" s="1">
        <v>7</v>
      </c>
      <c r="N35" s="46">
        <f t="shared" si="0"/>
        <v>74</v>
      </c>
      <c r="O35" s="25">
        <v>73702</v>
      </c>
      <c r="P35" s="25">
        <v>24952</v>
      </c>
      <c r="Q35" s="43">
        <v>10000</v>
      </c>
      <c r="R35" s="3">
        <v>147</v>
      </c>
    </row>
    <row r="36" spans="1:19" ht="24" x14ac:dyDescent="0.2">
      <c r="A36" s="9">
        <f>_xlfn.AGGREGATE(3,5,$C$6:C36)</f>
        <v>31</v>
      </c>
      <c r="B36" s="4" t="s">
        <v>169</v>
      </c>
      <c r="C36" s="33" t="s">
        <v>108</v>
      </c>
      <c r="D36" s="34" t="s">
        <v>39</v>
      </c>
      <c r="E36" s="38" t="s">
        <v>17</v>
      </c>
      <c r="F36" s="33" t="s">
        <v>170</v>
      </c>
      <c r="G36" s="5">
        <v>3</v>
      </c>
      <c r="H36" s="15"/>
      <c r="I36" s="1">
        <v>20</v>
      </c>
      <c r="J36" s="1">
        <v>17</v>
      </c>
      <c r="K36" s="1">
        <v>23</v>
      </c>
      <c r="L36" s="1">
        <v>8</v>
      </c>
      <c r="M36" s="1">
        <v>6</v>
      </c>
      <c r="N36" s="46">
        <f t="shared" ref="N36:N58" si="1">SUBTOTAL(9,I36:M36)</f>
        <v>74</v>
      </c>
      <c r="O36" s="25">
        <v>18000</v>
      </c>
      <c r="P36" s="25">
        <v>14650</v>
      </c>
      <c r="Q36" s="43">
        <v>9000</v>
      </c>
      <c r="R36" s="3">
        <v>153</v>
      </c>
    </row>
    <row r="37" spans="1:19" ht="36" x14ac:dyDescent="0.2">
      <c r="A37" s="14">
        <f>_xlfn.AGGREGATE(3,5,$C$6:C37)</f>
        <v>32</v>
      </c>
      <c r="B37" s="4" t="s">
        <v>59</v>
      </c>
      <c r="C37" s="33" t="s">
        <v>60</v>
      </c>
      <c r="D37" s="34" t="s">
        <v>26</v>
      </c>
      <c r="E37" s="38" t="s">
        <v>17</v>
      </c>
      <c r="F37" s="33" t="s">
        <v>61</v>
      </c>
      <c r="G37" s="5">
        <v>1</v>
      </c>
      <c r="H37" s="15"/>
      <c r="I37" s="1">
        <v>20</v>
      </c>
      <c r="J37" s="1">
        <v>17</v>
      </c>
      <c r="K37" s="1">
        <v>21</v>
      </c>
      <c r="L37" s="1">
        <v>9</v>
      </c>
      <c r="M37" s="1">
        <v>6</v>
      </c>
      <c r="N37" s="46">
        <f t="shared" si="1"/>
        <v>73</v>
      </c>
      <c r="O37" s="24">
        <v>57500</v>
      </c>
      <c r="P37" s="24">
        <v>25000</v>
      </c>
      <c r="Q37" s="43">
        <v>14000</v>
      </c>
      <c r="R37" s="3">
        <v>33</v>
      </c>
    </row>
    <row r="38" spans="1:19" ht="30" x14ac:dyDescent="0.2">
      <c r="A38" s="9">
        <f>_xlfn.AGGREGATE(3,5,$C$6:C38)</f>
        <v>33</v>
      </c>
      <c r="B38" s="4" t="s">
        <v>91</v>
      </c>
      <c r="C38" s="33" t="s">
        <v>92</v>
      </c>
      <c r="D38" s="34" t="s">
        <v>28</v>
      </c>
      <c r="E38" s="38" t="s">
        <v>42</v>
      </c>
      <c r="F38" s="33" t="s">
        <v>93</v>
      </c>
      <c r="G38" s="5">
        <v>1</v>
      </c>
      <c r="H38" s="15"/>
      <c r="I38" s="1">
        <v>19</v>
      </c>
      <c r="J38" s="1">
        <v>17</v>
      </c>
      <c r="K38" s="1">
        <v>21</v>
      </c>
      <c r="L38" s="1">
        <v>10</v>
      </c>
      <c r="M38" s="1">
        <v>6</v>
      </c>
      <c r="N38" s="46">
        <f t="shared" si="1"/>
        <v>73</v>
      </c>
      <c r="O38" s="24">
        <v>28800</v>
      </c>
      <c r="P38" s="24">
        <v>25000</v>
      </c>
      <c r="Q38" s="43">
        <v>15000</v>
      </c>
      <c r="R38" s="3">
        <v>62</v>
      </c>
    </row>
    <row r="39" spans="1:19" ht="24" x14ac:dyDescent="0.2">
      <c r="A39" s="14">
        <f>_xlfn.AGGREGATE(3,5,$C$6:C39)</f>
        <v>34</v>
      </c>
      <c r="B39" s="4" t="s">
        <v>113</v>
      </c>
      <c r="C39" s="33" t="s">
        <v>114</v>
      </c>
      <c r="D39" s="34" t="s">
        <v>115</v>
      </c>
      <c r="E39" s="38" t="s">
        <v>17</v>
      </c>
      <c r="F39" s="33" t="s">
        <v>116</v>
      </c>
      <c r="G39" s="5">
        <v>3</v>
      </c>
      <c r="H39" s="15"/>
      <c r="I39" s="1">
        <v>20</v>
      </c>
      <c r="J39" s="1">
        <v>17</v>
      </c>
      <c r="K39" s="1">
        <v>23</v>
      </c>
      <c r="L39" s="1">
        <v>8</v>
      </c>
      <c r="M39" s="1">
        <v>5</v>
      </c>
      <c r="N39" s="46">
        <f t="shared" si="1"/>
        <v>73</v>
      </c>
      <c r="O39" s="25">
        <v>28380</v>
      </c>
      <c r="P39" s="25">
        <v>25000</v>
      </c>
      <c r="Q39" s="43">
        <v>14000</v>
      </c>
      <c r="R39" s="3">
        <v>91</v>
      </c>
      <c r="S39" s="2"/>
    </row>
    <row r="40" spans="1:19" ht="54" x14ac:dyDescent="0.2">
      <c r="A40" s="9">
        <f>_xlfn.AGGREGATE(3,5,$C$6:C40)</f>
        <v>35</v>
      </c>
      <c r="B40" s="4" t="s">
        <v>146</v>
      </c>
      <c r="C40" s="33" t="s">
        <v>94</v>
      </c>
      <c r="D40" s="34" t="s">
        <v>95</v>
      </c>
      <c r="E40" s="38" t="s">
        <v>17</v>
      </c>
      <c r="F40" s="33" t="s">
        <v>147</v>
      </c>
      <c r="G40" s="5">
        <v>3</v>
      </c>
      <c r="H40" s="15"/>
      <c r="I40" s="1">
        <v>21</v>
      </c>
      <c r="J40" s="1">
        <v>16</v>
      </c>
      <c r="K40" s="1">
        <v>23</v>
      </c>
      <c r="L40" s="1">
        <v>8</v>
      </c>
      <c r="M40" s="1">
        <v>5</v>
      </c>
      <c r="N40" s="46">
        <f t="shared" si="1"/>
        <v>73</v>
      </c>
      <c r="O40" s="25">
        <v>22400</v>
      </c>
      <c r="P40" s="25">
        <v>20000</v>
      </c>
      <c r="Q40" s="43">
        <v>11000</v>
      </c>
      <c r="R40" s="3">
        <v>136</v>
      </c>
      <c r="S40" s="2"/>
    </row>
    <row r="41" spans="1:19" ht="54" x14ac:dyDescent="0.2">
      <c r="A41" s="14">
        <f>_xlfn.AGGREGATE(3,5,$C$6:C41)</f>
        <v>36</v>
      </c>
      <c r="B41" s="4" t="s">
        <v>176</v>
      </c>
      <c r="C41" s="33" t="s">
        <v>177</v>
      </c>
      <c r="D41" s="34" t="s">
        <v>69</v>
      </c>
      <c r="E41" s="38" t="s">
        <v>17</v>
      </c>
      <c r="F41" s="33" t="s">
        <v>178</v>
      </c>
      <c r="G41" s="5">
        <v>3</v>
      </c>
      <c r="H41" s="15"/>
      <c r="I41" s="1">
        <v>23</v>
      </c>
      <c r="J41" s="1">
        <v>16</v>
      </c>
      <c r="K41" s="1">
        <v>20</v>
      </c>
      <c r="L41" s="1">
        <v>8</v>
      </c>
      <c r="M41" s="1">
        <v>6</v>
      </c>
      <c r="N41" s="46">
        <f t="shared" si="1"/>
        <v>73</v>
      </c>
      <c r="O41" s="25">
        <v>7700</v>
      </c>
      <c r="P41" s="25">
        <v>6900</v>
      </c>
      <c r="Q41" s="43">
        <v>5000</v>
      </c>
      <c r="R41" s="3">
        <v>165</v>
      </c>
      <c r="S41" s="2"/>
    </row>
    <row r="42" spans="1:19" ht="36" x14ac:dyDescent="0.2">
      <c r="A42" s="9">
        <f>_xlfn.AGGREGATE(3,5,$C$6:C42)</f>
        <v>37</v>
      </c>
      <c r="B42" s="4" t="s">
        <v>44</v>
      </c>
      <c r="C42" s="33" t="s">
        <v>45</v>
      </c>
      <c r="D42" s="34" t="s">
        <v>21</v>
      </c>
      <c r="E42" s="38" t="s">
        <v>11</v>
      </c>
      <c r="F42" s="33" t="s">
        <v>46</v>
      </c>
      <c r="G42" s="5">
        <v>3</v>
      </c>
      <c r="H42" s="15"/>
      <c r="I42" s="1">
        <v>19</v>
      </c>
      <c r="J42" s="1">
        <v>16</v>
      </c>
      <c r="K42" s="1">
        <v>20</v>
      </c>
      <c r="L42" s="1">
        <v>11</v>
      </c>
      <c r="M42" s="1">
        <v>6</v>
      </c>
      <c r="N42" s="46">
        <f t="shared" si="1"/>
        <v>72</v>
      </c>
      <c r="O42" s="24">
        <v>27600</v>
      </c>
      <c r="P42" s="24">
        <v>23600</v>
      </c>
      <c r="Q42" s="43">
        <v>12000</v>
      </c>
      <c r="R42" s="3">
        <v>21</v>
      </c>
      <c r="S42" s="2"/>
    </row>
    <row r="43" spans="1:19" ht="72" x14ac:dyDescent="0.2">
      <c r="A43" s="14">
        <f>_xlfn.AGGREGATE(3,5,$C$6:C43)</f>
        <v>38</v>
      </c>
      <c r="B43" s="4" t="s">
        <v>47</v>
      </c>
      <c r="C43" s="33" t="s">
        <v>40</v>
      </c>
      <c r="D43" s="34" t="s">
        <v>41</v>
      </c>
      <c r="E43" s="38" t="s">
        <v>42</v>
      </c>
      <c r="F43" s="33" t="s">
        <v>48</v>
      </c>
      <c r="G43" s="5">
        <v>4</v>
      </c>
      <c r="H43" s="15"/>
      <c r="I43" s="1">
        <v>20</v>
      </c>
      <c r="J43" s="1">
        <v>17</v>
      </c>
      <c r="K43" s="1">
        <v>20</v>
      </c>
      <c r="L43" s="1">
        <v>10</v>
      </c>
      <c r="M43" s="1">
        <v>5</v>
      </c>
      <c r="N43" s="46">
        <f t="shared" si="1"/>
        <v>72</v>
      </c>
      <c r="O43" s="24">
        <v>10770</v>
      </c>
      <c r="P43" s="24">
        <v>9614</v>
      </c>
      <c r="Q43" s="43">
        <v>5000</v>
      </c>
      <c r="R43" s="3">
        <v>24</v>
      </c>
      <c r="S43" s="2"/>
    </row>
    <row r="44" spans="1:19" ht="36" x14ac:dyDescent="0.2">
      <c r="A44" s="9">
        <f>_xlfn.AGGREGATE(3,5,$C$6:C44)</f>
        <v>39</v>
      </c>
      <c r="B44" s="4" t="s">
        <v>65</v>
      </c>
      <c r="C44" s="33" t="s">
        <v>57</v>
      </c>
      <c r="D44" s="34" t="s">
        <v>58</v>
      </c>
      <c r="E44" s="38" t="s">
        <v>17</v>
      </c>
      <c r="F44" s="33" t="s">
        <v>66</v>
      </c>
      <c r="G44" s="5">
        <v>3</v>
      </c>
      <c r="H44" s="15"/>
      <c r="I44" s="1">
        <v>19</v>
      </c>
      <c r="J44" s="1">
        <v>18</v>
      </c>
      <c r="K44" s="1">
        <v>21</v>
      </c>
      <c r="L44" s="1">
        <v>9</v>
      </c>
      <c r="M44" s="1">
        <v>5</v>
      </c>
      <c r="N44" s="46">
        <f t="shared" si="1"/>
        <v>72</v>
      </c>
      <c r="O44" s="24">
        <v>22600</v>
      </c>
      <c r="P44" s="24">
        <v>15100</v>
      </c>
      <c r="Q44" s="43">
        <v>9000</v>
      </c>
      <c r="R44" s="3">
        <v>37</v>
      </c>
    </row>
    <row r="45" spans="1:19" ht="24" x14ac:dyDescent="0.2">
      <c r="A45" s="14">
        <f>_xlfn.AGGREGATE(3,5,$C$6:C45)</f>
        <v>40</v>
      </c>
      <c r="B45" s="10" t="s">
        <v>142</v>
      </c>
      <c r="C45" s="31" t="s">
        <v>143</v>
      </c>
      <c r="D45" s="32" t="s">
        <v>144</v>
      </c>
      <c r="E45" s="38" t="s">
        <v>17</v>
      </c>
      <c r="F45" s="31" t="s">
        <v>145</v>
      </c>
      <c r="G45" s="52">
        <v>2</v>
      </c>
      <c r="H45" s="11"/>
      <c r="I45" s="12">
        <v>20</v>
      </c>
      <c r="J45" s="13">
        <v>17</v>
      </c>
      <c r="K45" s="13">
        <v>22</v>
      </c>
      <c r="L45" s="13">
        <v>8</v>
      </c>
      <c r="M45" s="13">
        <v>5</v>
      </c>
      <c r="N45" s="45">
        <f t="shared" si="1"/>
        <v>72</v>
      </c>
      <c r="O45" s="26">
        <v>27856</v>
      </c>
      <c r="P45" s="26">
        <v>24976</v>
      </c>
      <c r="Q45" s="42">
        <v>13000</v>
      </c>
      <c r="R45" s="3">
        <v>133</v>
      </c>
    </row>
    <row r="46" spans="1:19" ht="36" x14ac:dyDescent="0.2">
      <c r="A46" s="9">
        <f>_xlfn.AGGREGATE(3,5,$C$6:C46)</f>
        <v>41</v>
      </c>
      <c r="B46" s="4" t="s">
        <v>157</v>
      </c>
      <c r="C46" s="33" t="s">
        <v>152</v>
      </c>
      <c r="D46" s="34" t="s">
        <v>10</v>
      </c>
      <c r="E46" s="38" t="s">
        <v>11</v>
      </c>
      <c r="F46" s="33" t="s">
        <v>158</v>
      </c>
      <c r="G46" s="5">
        <v>5</v>
      </c>
      <c r="H46" s="15"/>
      <c r="I46" s="1">
        <v>20</v>
      </c>
      <c r="J46" s="1">
        <v>16</v>
      </c>
      <c r="K46" s="1">
        <v>21</v>
      </c>
      <c r="L46" s="1">
        <v>9</v>
      </c>
      <c r="M46" s="1">
        <v>6</v>
      </c>
      <c r="N46" s="46">
        <f t="shared" si="1"/>
        <v>72</v>
      </c>
      <c r="O46" s="25">
        <v>23050</v>
      </c>
      <c r="P46" s="25">
        <v>19850</v>
      </c>
      <c r="Q46" s="43">
        <v>11000</v>
      </c>
      <c r="R46" s="3">
        <v>144</v>
      </c>
      <c r="S46" s="2"/>
    </row>
    <row r="47" spans="1:19" ht="24" x14ac:dyDescent="0.2">
      <c r="A47" s="14">
        <f>_xlfn.AGGREGATE(3,5,$C$6:C47)</f>
        <v>42</v>
      </c>
      <c r="B47" s="4" t="s">
        <v>102</v>
      </c>
      <c r="C47" s="33" t="s">
        <v>103</v>
      </c>
      <c r="D47" s="34" t="s">
        <v>104</v>
      </c>
      <c r="E47" s="38" t="s">
        <v>11</v>
      </c>
      <c r="F47" s="33" t="s">
        <v>190</v>
      </c>
      <c r="G47" s="5">
        <v>1</v>
      </c>
      <c r="H47" s="15"/>
      <c r="I47" s="1">
        <v>20</v>
      </c>
      <c r="J47" s="1">
        <v>17</v>
      </c>
      <c r="K47" s="1">
        <v>20</v>
      </c>
      <c r="L47" s="1">
        <v>9</v>
      </c>
      <c r="M47" s="1">
        <v>5</v>
      </c>
      <c r="N47" s="46">
        <f t="shared" si="1"/>
        <v>71</v>
      </c>
      <c r="O47" s="24">
        <v>23750</v>
      </c>
      <c r="P47" s="24">
        <v>17850</v>
      </c>
      <c r="Q47" s="43">
        <v>9000</v>
      </c>
      <c r="R47" s="3">
        <v>81</v>
      </c>
    </row>
    <row r="48" spans="1:19" ht="36" x14ac:dyDescent="0.2">
      <c r="A48" s="9">
        <f>_xlfn.AGGREGATE(3,5,$C$6:C48)</f>
        <v>43</v>
      </c>
      <c r="B48" s="4" t="s">
        <v>159</v>
      </c>
      <c r="C48" s="33" t="s">
        <v>160</v>
      </c>
      <c r="D48" s="34" t="s">
        <v>161</v>
      </c>
      <c r="E48" s="38" t="s">
        <v>11</v>
      </c>
      <c r="F48" s="33" t="s">
        <v>162</v>
      </c>
      <c r="G48" s="5">
        <v>3</v>
      </c>
      <c r="H48" s="15"/>
      <c r="I48" s="1">
        <v>19</v>
      </c>
      <c r="J48" s="1">
        <v>16</v>
      </c>
      <c r="K48" s="1">
        <v>22</v>
      </c>
      <c r="L48" s="1">
        <v>9</v>
      </c>
      <c r="M48" s="1">
        <v>5</v>
      </c>
      <c r="N48" s="46">
        <f t="shared" si="1"/>
        <v>71</v>
      </c>
      <c r="O48" s="25">
        <v>32250</v>
      </c>
      <c r="P48" s="25">
        <v>25000</v>
      </c>
      <c r="Q48" s="43">
        <v>12000</v>
      </c>
      <c r="R48" s="3">
        <v>145</v>
      </c>
    </row>
    <row r="49" spans="1:19" ht="90" x14ac:dyDescent="0.2">
      <c r="A49" s="9">
        <f>_xlfn.AGGREGATE(3,5,$C$6:C49)</f>
        <v>44</v>
      </c>
      <c r="B49" s="4" t="s">
        <v>105</v>
      </c>
      <c r="C49" s="33" t="s">
        <v>106</v>
      </c>
      <c r="D49" s="34" t="s">
        <v>32</v>
      </c>
      <c r="E49" s="38" t="s">
        <v>42</v>
      </c>
      <c r="F49" s="33" t="s">
        <v>192</v>
      </c>
      <c r="G49" s="51">
        <v>1</v>
      </c>
      <c r="H49" s="15"/>
      <c r="I49" s="1">
        <v>18</v>
      </c>
      <c r="J49" s="1">
        <v>15</v>
      </c>
      <c r="K49" s="1">
        <v>20</v>
      </c>
      <c r="L49" s="1">
        <v>8</v>
      </c>
      <c r="M49" s="1">
        <v>9</v>
      </c>
      <c r="N49" s="46">
        <f t="shared" si="1"/>
        <v>70</v>
      </c>
      <c r="O49" s="24">
        <v>16394.5</v>
      </c>
      <c r="P49" s="24">
        <v>10794.5</v>
      </c>
      <c r="Q49" s="63">
        <v>8000</v>
      </c>
      <c r="R49" s="3">
        <v>82</v>
      </c>
    </row>
    <row r="50" spans="1:19" ht="24" x14ac:dyDescent="0.2">
      <c r="A50" s="14">
        <f>_xlfn.AGGREGATE(3,5,$C$6:C50)</f>
        <v>45</v>
      </c>
      <c r="B50" s="4" t="s">
        <v>107</v>
      </c>
      <c r="C50" s="33" t="s">
        <v>189</v>
      </c>
      <c r="D50" s="34" t="s">
        <v>39</v>
      </c>
      <c r="E50" s="38" t="s">
        <v>17</v>
      </c>
      <c r="F50" s="33" t="s">
        <v>109</v>
      </c>
      <c r="G50" s="5">
        <v>1</v>
      </c>
      <c r="H50" s="15"/>
      <c r="I50" s="1">
        <v>18</v>
      </c>
      <c r="J50" s="1">
        <v>17</v>
      </c>
      <c r="K50" s="1">
        <v>22</v>
      </c>
      <c r="L50" s="1">
        <v>8</v>
      </c>
      <c r="M50" s="1">
        <v>5</v>
      </c>
      <c r="N50" s="46">
        <f t="shared" si="1"/>
        <v>70</v>
      </c>
      <c r="O50" s="24">
        <v>28170</v>
      </c>
      <c r="P50" s="24">
        <v>24970</v>
      </c>
      <c r="Q50" s="63">
        <v>15000</v>
      </c>
      <c r="R50" s="3">
        <v>87</v>
      </c>
      <c r="S50" s="2"/>
    </row>
    <row r="51" spans="1:19" ht="54" x14ac:dyDescent="0.2">
      <c r="A51" s="9">
        <f>_xlfn.AGGREGATE(3,5,$C$6:C51)</f>
        <v>46</v>
      </c>
      <c r="B51" s="4" t="s">
        <v>171</v>
      </c>
      <c r="C51" s="33" t="s">
        <v>127</v>
      </c>
      <c r="D51" s="34" t="s">
        <v>10</v>
      </c>
      <c r="E51" s="38" t="s">
        <v>17</v>
      </c>
      <c r="F51" s="33" t="s">
        <v>172</v>
      </c>
      <c r="G51" s="5">
        <v>3</v>
      </c>
      <c r="H51" s="15"/>
      <c r="I51" s="1">
        <v>19</v>
      </c>
      <c r="J51" s="1">
        <v>15</v>
      </c>
      <c r="K51" s="1">
        <v>22</v>
      </c>
      <c r="L51" s="1">
        <v>9</v>
      </c>
      <c r="M51" s="1">
        <v>5</v>
      </c>
      <c r="N51" s="46">
        <f t="shared" si="1"/>
        <v>70</v>
      </c>
      <c r="O51" s="25">
        <v>17020</v>
      </c>
      <c r="P51" s="25">
        <v>15020</v>
      </c>
      <c r="Q51" s="63">
        <v>11000</v>
      </c>
      <c r="R51" s="3">
        <v>161</v>
      </c>
      <c r="S51" s="2"/>
    </row>
    <row r="52" spans="1:19" ht="54" x14ac:dyDescent="0.2">
      <c r="A52" s="14">
        <f>_xlfn.AGGREGATE(3,5,$C$6:C52)</f>
        <v>47</v>
      </c>
      <c r="B52" s="4" t="s">
        <v>71</v>
      </c>
      <c r="C52" s="33" t="s">
        <v>72</v>
      </c>
      <c r="D52" s="34" t="s">
        <v>73</v>
      </c>
      <c r="E52" s="38" t="s">
        <v>11</v>
      </c>
      <c r="F52" s="33" t="s">
        <v>74</v>
      </c>
      <c r="G52" s="51">
        <v>5</v>
      </c>
      <c r="H52" s="15"/>
      <c r="I52" s="1">
        <v>18</v>
      </c>
      <c r="J52" s="1">
        <v>16</v>
      </c>
      <c r="K52" s="1">
        <v>22</v>
      </c>
      <c r="L52" s="1">
        <v>7</v>
      </c>
      <c r="M52" s="1">
        <v>7</v>
      </c>
      <c r="N52" s="46">
        <f>SUBTOTAL(9,I52:M52)</f>
        <v>70</v>
      </c>
      <c r="O52" s="24">
        <v>22250</v>
      </c>
      <c r="P52" s="24">
        <v>20000</v>
      </c>
      <c r="Q52" s="44" t="s">
        <v>195</v>
      </c>
      <c r="R52" s="3">
        <v>41</v>
      </c>
    </row>
    <row r="53" spans="1:19" ht="36" x14ac:dyDescent="0.2">
      <c r="A53" s="14">
        <f>_xlfn.AGGREGATE(3,5,$C$6:C53)</f>
        <v>48</v>
      </c>
      <c r="B53" s="4" t="s">
        <v>129</v>
      </c>
      <c r="C53" s="33" t="s">
        <v>130</v>
      </c>
      <c r="D53" s="34" t="s">
        <v>131</v>
      </c>
      <c r="E53" s="38" t="s">
        <v>17</v>
      </c>
      <c r="F53" s="33" t="s">
        <v>132</v>
      </c>
      <c r="G53" s="5">
        <v>4</v>
      </c>
      <c r="H53" s="15"/>
      <c r="I53" s="1">
        <v>17</v>
      </c>
      <c r="J53" s="1">
        <v>16</v>
      </c>
      <c r="K53" s="1">
        <v>19</v>
      </c>
      <c r="L53" s="1">
        <v>9</v>
      </c>
      <c r="M53" s="1">
        <v>8</v>
      </c>
      <c r="N53" s="46">
        <f t="shared" si="1"/>
        <v>69</v>
      </c>
      <c r="O53" s="25">
        <v>32750</v>
      </c>
      <c r="P53" s="25">
        <v>20600</v>
      </c>
      <c r="Q53" s="44" t="s">
        <v>195</v>
      </c>
      <c r="R53" s="3">
        <v>120</v>
      </c>
      <c r="S53" s="2"/>
    </row>
    <row r="54" spans="1:19" ht="36" x14ac:dyDescent="0.2">
      <c r="A54" s="9">
        <f>_xlfn.AGGREGATE(3,5,$C$6:C54)</f>
        <v>49</v>
      </c>
      <c r="B54" s="4" t="s">
        <v>137</v>
      </c>
      <c r="C54" s="33" t="s">
        <v>134</v>
      </c>
      <c r="D54" s="34" t="s">
        <v>135</v>
      </c>
      <c r="E54" s="38" t="s">
        <v>42</v>
      </c>
      <c r="F54" s="33" t="s">
        <v>138</v>
      </c>
      <c r="G54" s="5">
        <v>4</v>
      </c>
      <c r="H54" s="15"/>
      <c r="I54" s="1">
        <v>18</v>
      </c>
      <c r="J54" s="1">
        <v>17</v>
      </c>
      <c r="K54" s="1">
        <v>20</v>
      </c>
      <c r="L54" s="1">
        <v>8</v>
      </c>
      <c r="M54" s="1">
        <v>6</v>
      </c>
      <c r="N54" s="46">
        <f t="shared" si="1"/>
        <v>69</v>
      </c>
      <c r="O54" s="25">
        <v>20590</v>
      </c>
      <c r="P54" s="25">
        <v>18490</v>
      </c>
      <c r="Q54" s="44" t="s">
        <v>196</v>
      </c>
      <c r="R54" s="3">
        <v>125</v>
      </c>
      <c r="S54" s="2"/>
    </row>
    <row r="55" spans="1:19" ht="54" x14ac:dyDescent="0.2">
      <c r="A55" s="14">
        <f>_xlfn.AGGREGATE(3,5,$C$6:C55)</f>
        <v>50</v>
      </c>
      <c r="B55" s="4" t="s">
        <v>155</v>
      </c>
      <c r="C55" s="33" t="s">
        <v>68</v>
      </c>
      <c r="D55" s="34" t="s">
        <v>69</v>
      </c>
      <c r="E55" s="38" t="s">
        <v>17</v>
      </c>
      <c r="F55" s="33" t="s">
        <v>156</v>
      </c>
      <c r="G55" s="5">
        <v>1</v>
      </c>
      <c r="H55" s="15"/>
      <c r="I55" s="1">
        <v>18</v>
      </c>
      <c r="J55" s="1">
        <v>17</v>
      </c>
      <c r="K55" s="1">
        <v>20</v>
      </c>
      <c r="L55" s="1">
        <v>8</v>
      </c>
      <c r="M55" s="1">
        <v>6</v>
      </c>
      <c r="N55" s="46">
        <f t="shared" si="1"/>
        <v>69</v>
      </c>
      <c r="O55" s="25">
        <v>31000</v>
      </c>
      <c r="P55" s="25">
        <v>18000</v>
      </c>
      <c r="Q55" s="44" t="s">
        <v>197</v>
      </c>
      <c r="R55" s="3">
        <v>142</v>
      </c>
      <c r="S55" s="2"/>
    </row>
    <row r="56" spans="1:19" ht="36" x14ac:dyDescent="0.2">
      <c r="A56" s="9">
        <f>_xlfn.AGGREGATE(3,5,$C$6:C56)</f>
        <v>51</v>
      </c>
      <c r="B56" s="4" t="s">
        <v>173</v>
      </c>
      <c r="C56" s="33" t="s">
        <v>174</v>
      </c>
      <c r="D56" s="34" t="s">
        <v>10</v>
      </c>
      <c r="E56" s="38" t="s">
        <v>17</v>
      </c>
      <c r="F56" s="33" t="s">
        <v>175</v>
      </c>
      <c r="G56" s="5">
        <v>4</v>
      </c>
      <c r="H56" s="15"/>
      <c r="I56" s="1">
        <v>17</v>
      </c>
      <c r="J56" s="1">
        <v>15</v>
      </c>
      <c r="K56" s="1">
        <v>19</v>
      </c>
      <c r="L56" s="1">
        <v>8</v>
      </c>
      <c r="M56" s="1">
        <v>10</v>
      </c>
      <c r="N56" s="46">
        <f t="shared" si="1"/>
        <v>69</v>
      </c>
      <c r="O56" s="25">
        <v>25000</v>
      </c>
      <c r="P56" s="25">
        <v>22000</v>
      </c>
      <c r="Q56" s="44" t="s">
        <v>195</v>
      </c>
      <c r="R56" s="3">
        <v>162</v>
      </c>
      <c r="S56" s="2"/>
    </row>
    <row r="57" spans="1:19" ht="72" x14ac:dyDescent="0.2">
      <c r="A57" s="14">
        <f>_xlfn.AGGREGATE(3,5,$C$6:C57)</f>
        <v>52</v>
      </c>
      <c r="B57" s="4" t="s">
        <v>180</v>
      </c>
      <c r="C57" s="33" t="s">
        <v>179</v>
      </c>
      <c r="D57" s="34" t="s">
        <v>43</v>
      </c>
      <c r="E57" s="38" t="s">
        <v>17</v>
      </c>
      <c r="F57" s="33" t="s">
        <v>181</v>
      </c>
      <c r="G57" s="5">
        <v>4</v>
      </c>
      <c r="H57" s="15"/>
      <c r="I57" s="1">
        <v>18</v>
      </c>
      <c r="J57" s="1">
        <v>15</v>
      </c>
      <c r="K57" s="1">
        <v>20</v>
      </c>
      <c r="L57" s="1">
        <v>7</v>
      </c>
      <c r="M57" s="1">
        <v>9</v>
      </c>
      <c r="N57" s="46">
        <f t="shared" si="1"/>
        <v>69</v>
      </c>
      <c r="O57" s="25">
        <v>26540</v>
      </c>
      <c r="P57" s="25">
        <v>23740</v>
      </c>
      <c r="Q57" s="44" t="s">
        <v>195</v>
      </c>
      <c r="R57" s="3">
        <v>170</v>
      </c>
      <c r="S57" s="2"/>
    </row>
    <row r="58" spans="1:19" ht="36" x14ac:dyDescent="0.2">
      <c r="A58" s="9">
        <f>_xlfn.AGGREGATE(3,5,$C$6:C58)</f>
        <v>53</v>
      </c>
      <c r="B58" s="4" t="s">
        <v>185</v>
      </c>
      <c r="C58" s="33" t="s">
        <v>186</v>
      </c>
      <c r="D58" s="34" t="s">
        <v>187</v>
      </c>
      <c r="E58" s="38" t="s">
        <v>11</v>
      </c>
      <c r="F58" s="33" t="s">
        <v>188</v>
      </c>
      <c r="G58" s="5">
        <v>1</v>
      </c>
      <c r="H58" s="15"/>
      <c r="I58" s="1">
        <v>18</v>
      </c>
      <c r="J58" s="1">
        <v>14</v>
      </c>
      <c r="K58" s="1">
        <v>20</v>
      </c>
      <c r="L58" s="1">
        <v>8</v>
      </c>
      <c r="M58" s="1">
        <v>9</v>
      </c>
      <c r="N58" s="46">
        <f t="shared" si="1"/>
        <v>69</v>
      </c>
      <c r="O58" s="25">
        <v>27500</v>
      </c>
      <c r="P58" s="25">
        <v>24500</v>
      </c>
      <c r="Q58" s="44" t="s">
        <v>198</v>
      </c>
      <c r="R58" s="3">
        <v>174</v>
      </c>
      <c r="S58" s="2"/>
    </row>
    <row r="59" spans="1:19" ht="24.75" customHeight="1" x14ac:dyDescent="0.25">
      <c r="A59" s="1"/>
      <c r="B59" s="8"/>
      <c r="C59" s="35"/>
      <c r="D59" s="34"/>
      <c r="E59" s="38"/>
      <c r="F59" s="33"/>
      <c r="G59" s="5"/>
      <c r="H59" s="16"/>
      <c r="I59" s="1"/>
      <c r="J59" s="1"/>
      <c r="K59" s="1"/>
      <c r="L59" s="1"/>
      <c r="M59" s="1"/>
      <c r="N59" s="46"/>
      <c r="O59" s="48">
        <f>SUBTOTAL(9,O6:O58)</f>
        <v>1871856.5</v>
      </c>
      <c r="P59" s="48">
        <f>SUBTOTAL(9,P6:P58)</f>
        <v>1089891.5</v>
      </c>
      <c r="Q59" s="49">
        <f>SUBTOTAL(9,Q6:Q58)</f>
        <v>600000</v>
      </c>
    </row>
    <row r="60" spans="1:19" x14ac:dyDescent="0.25">
      <c r="A60" s="17"/>
      <c r="O60" s="20"/>
      <c r="P60" s="20"/>
    </row>
    <row r="61" spans="1:19" x14ac:dyDescent="0.25">
      <c r="A61" s="17"/>
      <c r="O61" s="20"/>
      <c r="P61" s="20"/>
    </row>
    <row r="62" spans="1:19" x14ac:dyDescent="0.25">
      <c r="A62" s="17"/>
      <c r="O62" s="20"/>
      <c r="P62" s="20"/>
    </row>
    <row r="63" spans="1:19" x14ac:dyDescent="0.25">
      <c r="A63" s="17"/>
      <c r="O63" s="20"/>
      <c r="P63" s="20"/>
    </row>
    <row r="64" spans="1:19" x14ac:dyDescent="0.25">
      <c r="A64" s="17"/>
      <c r="O64" s="20"/>
      <c r="P64" s="20"/>
    </row>
    <row r="65" spans="1:16" x14ac:dyDescent="0.25">
      <c r="A65" s="17"/>
      <c r="O65" s="20"/>
      <c r="P65" s="20"/>
    </row>
    <row r="66" spans="1:16" x14ac:dyDescent="0.25">
      <c r="A66" s="17"/>
      <c r="O66" s="20"/>
      <c r="P66" s="20"/>
    </row>
    <row r="67" spans="1:16" x14ac:dyDescent="0.25">
      <c r="A67" s="17"/>
      <c r="O67" s="20"/>
      <c r="P67" s="20"/>
    </row>
    <row r="68" spans="1:16" x14ac:dyDescent="0.25">
      <c r="A68" s="17"/>
      <c r="O68" s="20"/>
      <c r="P68" s="20"/>
    </row>
    <row r="69" spans="1:16" x14ac:dyDescent="0.25">
      <c r="A69" s="17"/>
      <c r="O69" s="20"/>
      <c r="P69" s="20"/>
    </row>
    <row r="70" spans="1:16" x14ac:dyDescent="0.25">
      <c r="A70" s="17"/>
      <c r="O70" s="20"/>
      <c r="P70" s="20"/>
    </row>
    <row r="71" spans="1:16" x14ac:dyDescent="0.25">
      <c r="A71" s="17"/>
      <c r="O71" s="20"/>
      <c r="P71" s="20"/>
    </row>
    <row r="72" spans="1:16" x14ac:dyDescent="0.25">
      <c r="A72" s="17"/>
      <c r="O72" s="20"/>
      <c r="P72" s="20"/>
    </row>
    <row r="73" spans="1:16" x14ac:dyDescent="0.25">
      <c r="A73" s="17"/>
      <c r="O73" s="20"/>
      <c r="P73" s="20"/>
    </row>
    <row r="74" spans="1:16" x14ac:dyDescent="0.25">
      <c r="O74" s="20"/>
      <c r="P74" s="20"/>
    </row>
    <row r="75" spans="1:16" x14ac:dyDescent="0.25">
      <c r="O75" s="20"/>
      <c r="P75" s="20"/>
    </row>
    <row r="76" spans="1:16" x14ac:dyDescent="0.25">
      <c r="O76" s="20"/>
      <c r="P76" s="20"/>
    </row>
    <row r="77" spans="1:16" x14ac:dyDescent="0.25">
      <c r="O77" s="20"/>
      <c r="P77" s="20"/>
    </row>
    <row r="78" spans="1:16" x14ac:dyDescent="0.25">
      <c r="O78" s="20"/>
      <c r="P78" s="20"/>
    </row>
    <row r="79" spans="1:16" x14ac:dyDescent="0.25">
      <c r="O79" s="20"/>
      <c r="P79" s="20"/>
    </row>
    <row r="80" spans="1:16" x14ac:dyDescent="0.25">
      <c r="O80" s="20"/>
      <c r="P80" s="20"/>
    </row>
    <row r="81" spans="15:16" x14ac:dyDescent="0.25">
      <c r="O81" s="20"/>
      <c r="P81" s="20"/>
    </row>
    <row r="82" spans="15:16" x14ac:dyDescent="0.25">
      <c r="O82" s="20"/>
      <c r="P82" s="20"/>
    </row>
    <row r="83" spans="15:16" x14ac:dyDescent="0.25">
      <c r="O83" s="20"/>
      <c r="P83" s="20"/>
    </row>
    <row r="84" spans="15:16" x14ac:dyDescent="0.25">
      <c r="O84" s="20"/>
      <c r="P84" s="20"/>
    </row>
    <row r="85" spans="15:16" x14ac:dyDescent="0.25">
      <c r="O85" s="20"/>
      <c r="P85" s="20"/>
    </row>
    <row r="86" spans="15:16" x14ac:dyDescent="0.25">
      <c r="O86" s="20"/>
      <c r="P86" s="20"/>
    </row>
    <row r="87" spans="15:16" x14ac:dyDescent="0.25">
      <c r="O87" s="20"/>
      <c r="P87" s="20"/>
    </row>
    <row r="88" spans="15:16" x14ac:dyDescent="0.25">
      <c r="O88" s="20"/>
      <c r="P88" s="20"/>
    </row>
    <row r="89" spans="15:16" x14ac:dyDescent="0.25">
      <c r="O89" s="20"/>
      <c r="P89" s="20"/>
    </row>
    <row r="90" spans="15:16" x14ac:dyDescent="0.25">
      <c r="O90" s="20"/>
      <c r="P90" s="20"/>
    </row>
    <row r="91" spans="15:16" x14ac:dyDescent="0.25">
      <c r="O91" s="20"/>
      <c r="P91" s="20"/>
    </row>
    <row r="92" spans="15:16" x14ac:dyDescent="0.25">
      <c r="O92" s="20"/>
      <c r="P92" s="20"/>
    </row>
    <row r="93" spans="15:16" x14ac:dyDescent="0.25">
      <c r="O93" s="20"/>
      <c r="P93" s="20"/>
    </row>
    <row r="94" spans="15:16" x14ac:dyDescent="0.25">
      <c r="O94" s="20"/>
      <c r="P94" s="20"/>
    </row>
    <row r="95" spans="15:16" x14ac:dyDescent="0.25">
      <c r="O95" s="20"/>
      <c r="P95" s="20"/>
    </row>
    <row r="96" spans="15:16" x14ac:dyDescent="0.25">
      <c r="O96" s="20"/>
      <c r="P96" s="20"/>
    </row>
    <row r="97" spans="15:16" x14ac:dyDescent="0.25">
      <c r="O97" s="20"/>
      <c r="P97" s="20"/>
    </row>
    <row r="98" spans="15:16" x14ac:dyDescent="0.25">
      <c r="O98" s="20"/>
      <c r="P98" s="20"/>
    </row>
    <row r="99" spans="15:16" x14ac:dyDescent="0.25">
      <c r="O99" s="20"/>
      <c r="P99" s="20"/>
    </row>
    <row r="100" spans="15:16" x14ac:dyDescent="0.25">
      <c r="O100" s="20"/>
      <c r="P100" s="20"/>
    </row>
    <row r="101" spans="15:16" x14ac:dyDescent="0.25">
      <c r="O101" s="20"/>
      <c r="P101" s="20"/>
    </row>
    <row r="102" spans="15:16" x14ac:dyDescent="0.25">
      <c r="O102" s="20"/>
      <c r="P102" s="20"/>
    </row>
    <row r="103" spans="15:16" x14ac:dyDescent="0.25">
      <c r="O103" s="20"/>
      <c r="P103" s="20"/>
    </row>
    <row r="104" spans="15:16" x14ac:dyDescent="0.25">
      <c r="O104" s="20"/>
      <c r="P104" s="20"/>
    </row>
    <row r="105" spans="15:16" x14ac:dyDescent="0.25">
      <c r="O105" s="20"/>
      <c r="P105" s="20"/>
    </row>
    <row r="106" spans="15:16" x14ac:dyDescent="0.25">
      <c r="O106" s="20"/>
      <c r="P106" s="20"/>
    </row>
    <row r="107" spans="15:16" x14ac:dyDescent="0.25">
      <c r="O107" s="20"/>
      <c r="P107" s="20"/>
    </row>
    <row r="108" spans="15:16" x14ac:dyDescent="0.25">
      <c r="O108" s="20"/>
      <c r="P108" s="20"/>
    </row>
    <row r="109" spans="15:16" x14ac:dyDescent="0.25">
      <c r="O109" s="20"/>
      <c r="P109" s="20"/>
    </row>
    <row r="110" spans="15:16" x14ac:dyDescent="0.25">
      <c r="O110" s="20"/>
      <c r="P110" s="20"/>
    </row>
    <row r="111" spans="15:16" x14ac:dyDescent="0.25">
      <c r="O111" s="20"/>
      <c r="P111" s="20"/>
    </row>
    <row r="112" spans="15:16" x14ac:dyDescent="0.25">
      <c r="O112" s="20"/>
      <c r="P112" s="20"/>
    </row>
    <row r="113" spans="15:16" x14ac:dyDescent="0.25">
      <c r="O113" s="20"/>
      <c r="P113" s="20"/>
    </row>
    <row r="114" spans="15:16" x14ac:dyDescent="0.25">
      <c r="O114" s="20"/>
      <c r="P114" s="20"/>
    </row>
    <row r="115" spans="15:16" x14ac:dyDescent="0.25">
      <c r="O115" s="20"/>
      <c r="P115" s="20"/>
    </row>
    <row r="116" spans="15:16" x14ac:dyDescent="0.25">
      <c r="O116" s="20"/>
      <c r="P116" s="20"/>
    </row>
    <row r="117" spans="15:16" x14ac:dyDescent="0.25">
      <c r="O117" s="20"/>
      <c r="P117" s="20"/>
    </row>
    <row r="118" spans="15:16" x14ac:dyDescent="0.25">
      <c r="O118" s="20"/>
      <c r="P118" s="20"/>
    </row>
    <row r="119" spans="15:16" x14ac:dyDescent="0.25">
      <c r="O119" s="20"/>
      <c r="P119" s="20"/>
    </row>
    <row r="120" spans="15:16" x14ac:dyDescent="0.25">
      <c r="O120" s="20"/>
      <c r="P120" s="20"/>
    </row>
    <row r="121" spans="15:16" x14ac:dyDescent="0.25">
      <c r="O121" s="20"/>
      <c r="P121" s="20"/>
    </row>
    <row r="122" spans="15:16" x14ac:dyDescent="0.25">
      <c r="O122" s="20"/>
      <c r="P122" s="20"/>
    </row>
    <row r="123" spans="15:16" x14ac:dyDescent="0.25">
      <c r="O123" s="20"/>
      <c r="P123" s="20"/>
    </row>
    <row r="124" spans="15:16" x14ac:dyDescent="0.25">
      <c r="O124" s="20"/>
      <c r="P124" s="20"/>
    </row>
    <row r="125" spans="15:16" x14ac:dyDescent="0.25">
      <c r="O125" s="20"/>
      <c r="P125" s="20"/>
    </row>
    <row r="126" spans="15:16" x14ac:dyDescent="0.25">
      <c r="O126" s="20"/>
      <c r="P126" s="20"/>
    </row>
    <row r="127" spans="15:16" x14ac:dyDescent="0.25">
      <c r="O127" s="20"/>
      <c r="P127" s="20"/>
    </row>
    <row r="128" spans="15:16" x14ac:dyDescent="0.25">
      <c r="O128" s="20"/>
      <c r="P128" s="20"/>
    </row>
    <row r="129" spans="15:16" x14ac:dyDescent="0.25">
      <c r="O129" s="20"/>
      <c r="P129" s="20"/>
    </row>
    <row r="130" spans="15:16" x14ac:dyDescent="0.25">
      <c r="O130" s="20"/>
      <c r="P130" s="20"/>
    </row>
    <row r="131" spans="15:16" x14ac:dyDescent="0.25">
      <c r="O131" s="20"/>
      <c r="P131" s="20"/>
    </row>
    <row r="132" spans="15:16" x14ac:dyDescent="0.25">
      <c r="O132" s="20"/>
      <c r="P132" s="20"/>
    </row>
    <row r="133" spans="15:16" x14ac:dyDescent="0.25">
      <c r="O133" s="20"/>
      <c r="P133" s="20"/>
    </row>
    <row r="134" spans="15:16" x14ac:dyDescent="0.25">
      <c r="O134" s="20"/>
      <c r="P134" s="20"/>
    </row>
    <row r="135" spans="15:16" x14ac:dyDescent="0.25">
      <c r="O135" s="20"/>
      <c r="P135" s="20"/>
    </row>
    <row r="136" spans="15:16" x14ac:dyDescent="0.25">
      <c r="O136" s="20"/>
      <c r="P136" s="20"/>
    </row>
    <row r="137" spans="15:16" x14ac:dyDescent="0.25">
      <c r="O137" s="20"/>
      <c r="P137" s="20"/>
    </row>
  </sheetData>
  <sheetProtection formatColumns="0" formatRows="0" sort="0" autoFilter="0"/>
  <protectedRanges>
    <protectedRange sqref="I6:M58" name="pkt"/>
    <protectedRange sqref="Q6:Q58" name="kwota dotacji"/>
  </protectedRanges>
  <sortState ref="A2:AN175">
    <sortCondition ref="N2:N175"/>
  </sortState>
  <mergeCells count="2">
    <mergeCell ref="A3:Q3"/>
    <mergeCell ref="F1:Q2"/>
  </mergeCells>
  <pageMargins left="0.39370078740157483" right="0.39370078740157483" top="0.55118110236220474" bottom="0.35433070866141736" header="0.31496062992125984" footer="0.11811023622047245"/>
  <pageSetup paperSize="9" scale="72" firstPageNumber="0" fitToHeight="0" orientation="landscape" r:id="rId1"/>
  <headerFooter alignWithMargins="0">
    <oddFooter>&amp;R&amp;9&amp;P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075248e-3e8f-4e35-bf65-e9438fc259ca">4V6JR7MYT6VM-475559152-18977</_dlc_DocId>
    <_dlc_DocIdUrl xmlns="c075248e-3e8f-4e35-bf65-e9438fc259ca">
      <Url>https://portal.umwm.local/departament/deps/wso/_layouts/15/DocIdRedir.aspx?ID=4V6JR7MYT6VM-475559152-18977</Url>
      <Description>4V6JR7MYT6VM-475559152-18977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43104A6A6BEBB41A41AD854027F92FB" ma:contentTypeVersion="1" ma:contentTypeDescription="Utwórz nowy dokument." ma:contentTypeScope="" ma:versionID="4bdbbd182ec723dd6b7e4cb86234eac6">
  <xsd:schema xmlns:xsd="http://www.w3.org/2001/XMLSchema" xmlns:xs="http://www.w3.org/2001/XMLSchema" xmlns:p="http://schemas.microsoft.com/office/2006/metadata/properties" xmlns:ns2="c075248e-3e8f-4e35-bf65-e9438fc259ca" targetNamespace="http://schemas.microsoft.com/office/2006/metadata/properties" ma:root="true" ma:fieldsID="735fc337526656a42df81016393b997b" ns2:_="">
    <xsd:import namespace="c075248e-3e8f-4e35-bf65-e9438fc259c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75248e-3e8f-4e35-bf65-e9438fc259c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D38CEE-300F-45EC-9444-605F8391298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BCA22A6-B58A-4E84-9263-63F6C0222AA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E017C2F-AFD2-4A54-AAAE-30B0D3B296D3}">
  <ds:schemaRefs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c075248e-3e8f-4e35-bf65-e9438fc259ca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A85AA1B0-E397-492E-BE8F-2071AB0F3BD2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7D38DD48-4326-483B-A432-ECCFB7864A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75248e-3e8f-4e35-bf65-e9438fc259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oferty 2020</vt:lpstr>
      <vt:lpstr>'oferty 2020'!__xlnm._FilterDatabase</vt:lpstr>
      <vt:lpstr>__xlnm._FilterDatabase_1</vt:lpstr>
      <vt:lpstr>'oferty 2020'!Obszar_wydruku</vt:lpstr>
      <vt:lpstr>'oferty 2020'!Tytuły_wydruku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Lewczuk Anna</dc:creator>
  <cp:lastModifiedBy>Zawadzka Kamila (OR)</cp:lastModifiedBy>
  <cp:lastPrinted>2020-09-08T09:38:11Z</cp:lastPrinted>
  <dcterms:created xsi:type="dcterms:W3CDTF">2020-06-02T12:16:24Z</dcterms:created>
  <dcterms:modified xsi:type="dcterms:W3CDTF">2020-09-16T10:23:58Z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0x010100043104A6A6BEBB41A41AD854027F92FB</vt:lpwstr>
  </property>
  <property fmtid="{D5CDD505-2E9C-101B-9397-08002B2CF9AE}" pid="3" name="_dlc_DocId">
    <vt:lpwstr>4V6JR7MYT6VM-475559152-18419</vt:lpwstr>
  </property>
  <property fmtid="{D5CDD505-2E9C-101B-9397-08002B2CF9AE}" pid="4" name="_dlc_DocIdItemGuid">
    <vt:lpwstr>3dfa7e7f-3e29-45f3-be6c-d50969e9e45b</vt:lpwstr>
  </property>
  <property fmtid="{D5CDD505-2E9C-101B-9397-08002B2CF9AE}" pid="5" name="_dlc_DocIdUrl">
    <vt:lpwstr>https://portal.umwm.local/departament/deps/wso/_layouts/15/DocIdRedir.aspx?ID=4V6JR7MYT6VM-475559152-18419, 4V6JR7MYT6VM-475559152-18419</vt:lpwstr>
  </property>
</Properties>
</file>